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IBC\3. Adaptio\Claims\"/>
    </mc:Choice>
  </mc:AlternateContent>
  <bookViews>
    <workbookView xWindow="0" yWindow="0" windowWidth="23040" windowHeight="8616"/>
  </bookViews>
  <sheets>
    <sheet name="Sheet1" sheetId="1" r:id="rId1"/>
    <sheet name="Sheet2" sheetId="2" r:id="rId2"/>
    <sheet name="Sheet3" sheetId="3" r:id="rId3"/>
    <sheet name="Sheet4" sheetId="4" r:id="rId4"/>
  </sheets>
  <definedNames>
    <definedName name="_xlnm.Print_Area" localSheetId="0">Sheet1!$A$1:$G$65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4" i="1" l="1"/>
  <c r="C61" i="1" l="1"/>
  <c r="E58" i="1" l="1"/>
  <c r="E61" i="1" s="1"/>
  <c r="E7" i="1" l="1"/>
  <c r="D7" i="1" s="1"/>
  <c r="D57" i="1" l="1"/>
  <c r="C8" i="1"/>
  <c r="D8" i="1"/>
  <c r="D61" i="1" l="1"/>
  <c r="E54" i="1"/>
  <c r="E8" i="1"/>
  <c r="E63" i="1" l="1"/>
  <c r="A10" i="4"/>
  <c r="D63" i="1"/>
  <c r="H58" i="1" s="1"/>
  <c r="C54" i="1"/>
  <c r="C63" i="1" s="1"/>
  <c r="H23" i="1" l="1"/>
  <c r="H20" i="1"/>
  <c r="H5" i="1"/>
  <c r="H18" i="1"/>
  <c r="H13" i="1"/>
  <c r="H48" i="1"/>
  <c r="H43" i="1"/>
  <c r="H51" i="1"/>
  <c r="H46" i="1"/>
  <c r="H41" i="1"/>
  <c r="H61" i="1"/>
  <c r="H37" i="1"/>
  <c r="H40" i="1"/>
  <c r="H36" i="1"/>
  <c r="H50" i="1"/>
  <c r="H28" i="1"/>
  <c r="H44" i="1"/>
  <c r="H22" i="1"/>
  <c r="H27" i="1"/>
  <c r="H12" i="1"/>
  <c r="H35" i="1"/>
  <c r="H52" i="1"/>
  <c r="H30" i="1"/>
  <c r="H47" i="1"/>
  <c r="H63" i="1"/>
  <c r="H21" i="1"/>
  <c r="H19" i="1"/>
  <c r="H38" i="1"/>
  <c r="H32" i="1"/>
  <c r="H60" i="1"/>
  <c r="H11" i="1"/>
  <c r="H16" i="1"/>
  <c r="H31" i="1"/>
  <c r="H7" i="1"/>
  <c r="H6" i="1"/>
  <c r="H33" i="1"/>
  <c r="H49" i="1"/>
  <c r="H53" i="1"/>
  <c r="H15" i="1"/>
  <c r="H24" i="1"/>
  <c r="H57" i="1"/>
  <c r="H26" i="1"/>
  <c r="H34" i="1"/>
  <c r="H59" i="1"/>
  <c r="H42" i="1"/>
  <c r="H25" i="1"/>
  <c r="H39" i="1"/>
  <c r="H29" i="1"/>
  <c r="H17" i="1"/>
  <c r="H45" i="1"/>
  <c r="H54" i="1" l="1"/>
</calcChain>
</file>

<file path=xl/sharedStrings.xml><?xml version="1.0" encoding="utf-8"?>
<sst xmlns="http://schemas.openxmlformats.org/spreadsheetml/2006/main" count="362" uniqueCount="192">
  <si>
    <t>ADAPTIO FACILITY MANAGEMENT PRIVATE LIMITED</t>
  </si>
  <si>
    <t>Sl.No.</t>
  </si>
  <si>
    <t>Particulars of the Claimant  with address for correspondence</t>
  </si>
  <si>
    <t xml:space="preserve">Raju Viswanathan                       Wing A Ground Floor, Office 1, Salarpuria Softzone, Bellandur Village, VArthur Hobli, Banglore 560103 email id:legal@kredx.com           </t>
  </si>
  <si>
    <t xml:space="preserve">Rasmi Jain                             Wing A Ground Floor, Office 1, Salarpuria Softzone, Bellandur Village, VArthur Hobli, Banglore 560103 email id:legal@kredx.com   </t>
  </si>
  <si>
    <t xml:space="preserve">Ruchika Jain                               Wing A Ground Floor, Office 1, Salarpuria Softzone, Bellandur Village, VArthur Hobli, Banglore 560103 email id:legal@kredx.com  </t>
  </si>
  <si>
    <t xml:space="preserve">Santhi Obbilsetty                Wing A Ground Floor, Office 1, Salarpuria Softzone, Bellandur Village, VArthur Hobli, Banglore 560103 email id:legal@kredx.com </t>
  </si>
  <si>
    <t xml:space="preserve">Shivakumar G. Acharya          Wing A Ground Floor, Office 1, Salarpuria Softzone, Bellandur Village, VArthur Hobli, Banglore 560103 email id:legal@kredx.com </t>
  </si>
  <si>
    <t xml:space="preserve">Softaculous Limited            Wing A Ground Floor, Office 1, Salarpuria Softzone, Bellandur Village, VArthur Hobli, Banglore 560103 email id:legal@kredx.com </t>
  </si>
  <si>
    <t>Sonia Kaila                                        Wing A Ground Floor, Office 1, Salarpuria Softzone, Bellandur Village, VArthur Hobli, Banglore 560103 email id:legal@kredx.com</t>
  </si>
  <si>
    <t>Sridhar Anil Karant Son of KR Anil Kumar                            Wing A Ground Floor, Office 1, Salarpuria Softzone, Bellandur Village, VArthur Hobli, Banglore 560103 email id:legal@kredx.com</t>
  </si>
  <si>
    <t>Sunil Arora S/o Mr. Sudarshan Kumar Arora  Wing A Ground Floor, Office 1, Salarpuria Softzone, Bellandur Village, VArthur Hobli, Banglore 560103 email id:legal@kredx.com</t>
  </si>
  <si>
    <t>Isabel Montfort                     Wing A Ground Floor, Office 1, Salarpuria Softzone, Bellandur Village, VArthur Hobli, Banglore 560103 email id:legal@kredx.com</t>
  </si>
  <si>
    <t>J Leela                                 Wing A Ground Floor, Office 1, Salarpuria Softzone, Bellandur Village, VArthur Hobli, Banglore 560103 email id:legal@kredx.com</t>
  </si>
  <si>
    <t>Jaya Karamchandani           Wing A Ground Floor, Office 1, Salarpuria Softzone, Bellandur Village, VArthur Hobli, Banglore 560103 email id:legal@kredx.com</t>
  </si>
  <si>
    <t>K. Veerapandian                    Wing A Ground Floor, Office 1, Salarpuria Softzone, Bellandur Village, VArthur Hobli, Banglore 560103 email id:legal@kredx.com</t>
  </si>
  <si>
    <t>MysmartPrice Web Technology Pvt Ltd                     Wing A Ground Floor, Office 1, Salarpuria Softzone, Bellandur Village, VArthur Hobli, Banglore 560103 email id:legal@kredx.com</t>
  </si>
  <si>
    <t>Nalla Vijay Pal Reddy          Wing A Ground Floor, Office 1, Salarpuria Softzone, Bellandur Village, VArthur Hobli, Banglore 560103 email id:legal@kredx.com</t>
  </si>
  <si>
    <t xml:space="preserve">Paramanand Karamchandani Wing A Ground Floor, Office 1, Salarpuria Softzone, Bellandur Village, VArthur Hobli, Banglore 560103 email id:legal@kredx.com </t>
  </si>
  <si>
    <t>Parteek Singh                            Wing A Ground Floor, Office 1, Salarpuria Softzone, Bellandur Village, VArthur Hobli, Banglore 560103 email id:legal@kredx.com</t>
  </si>
  <si>
    <t>Poonam Ritesh Mehta          Wing A Ground Floor, Office 1, Salarpuria Softzone, Bellandur Village, VArthur Hobli, Banglore 560103 email id:legal@kredx.com</t>
  </si>
  <si>
    <t>Puneet Bhirani                      Wing A Ground Floor, Office 1, Salarpuria Softzone, Bellandur Village, VArthur Hobli, Banglore 560103 email id:legal@kredx.com</t>
  </si>
  <si>
    <t>Kumar Ramanathan           Wing A Ground Floor, Office 1, Salarpuria Softzone, Bellandur Village, VArthur Hobli, Banglore 560103 email id:legal@kredx.com</t>
  </si>
  <si>
    <t>Manish Premnath Seghal        Wing A Ground Floor, Office 1, Salarpuria Softzone, Bellandur Village, VArthur Hobli, Banglore 560103 email id:legal@kredx.com</t>
  </si>
  <si>
    <t>Manju Pramodkumar Mishra     Wing A Ground Floor, Office 1, Salarpuria Softzone, Bellandur Village, VArthur Hobli, Banglore 560103 email id:legal@kredx.com</t>
  </si>
  <si>
    <t>Mina Rajkumar Singhee     Wing A Ground Floor, Office 1, Salarpuria Softzone, Bellandur Village, VArthur Hobli, Banglore 560103 email id:legal@kredx.com</t>
  </si>
  <si>
    <t>Asheesh Sharma                          Wing A Ground Floor, Office 1, Salarpuria Softzone, Bellandur Village, VArthur Hobli, Banglore 560103 email id:legal@kredx.com</t>
  </si>
  <si>
    <t>Bangaru Raju Obbilisetty            Wing A Ground Floor, Office 1, Salarpuria Softzone, Bellandur Village, VArthur Hobli, Banglore 560103 email id:legal@kredx.com</t>
  </si>
  <si>
    <t>Bangaru Raju Obbilisetty  Wing A Ground Floor, Office 1, Salarpuria Softzone, Bellandur Village, VArthur Hobli, Banglore 560103 email id:legal@kredx.com</t>
  </si>
  <si>
    <t>Basant Inv Private Ltd                     Wing A Ground Floor, Office 1, Salarpuria Softzone, Bellandur Village, VArthur Hobli, Banglore 560103 email id:legal@kredx.com</t>
  </si>
  <si>
    <t>Deepa Vijay                                        Wing A Ground Floor, Office 1, Salarpuria Softzone, Bellandur Village, VArthur Hobli, Banglore 560103 email id:legal@kredx.com</t>
  </si>
  <si>
    <t>Deepak Mishra                            Wing A Ground Floor, Office 1, Salarpuria Softzone, Bellandur Village, VArthur Hobli, Banglore 560103 email id:legal@kredx.com</t>
  </si>
  <si>
    <t>Hitesh Mukesh Jain                    Wing A Ground Floor, Office 1, Salarpuria Softzone, Bellandur Village, VArthur Hobli, Banglore 560103 email id:legal@kredx.com</t>
  </si>
  <si>
    <t>Innopay Technologies Pvt Ltd   Wing A Ground Floor, Office 1, Salarpuria Softzone, Bellandur Village, VArthur Hobli, Banglore 560103 email id:legal@kredx.com</t>
  </si>
  <si>
    <t>Innopay Technologies Pvt Ltd  Wing A Ground Floor, Office 1, Salarpuria Softzone, Bellandur Village, VArthur Hobli, Banglore 560103 email id:legal@kredx.com</t>
  </si>
  <si>
    <t>Singhania Brothers Ltd             Wing A Ground Floor, Office 1, Salarpuria Softzone, Bellandur Village, VArthur Hobli, Banglore 560103 email id:legal@kredx.com</t>
  </si>
  <si>
    <t xml:space="preserve">Aashish G. Jadwani                   Wing A Ground Floor, Office 1, Salarpuria Softzone, Bellandur Village, VArthur Hobli, Banglore 560103 email id:legal@kredx.com </t>
  </si>
  <si>
    <t>Abhishek Goel HUF                      Wing A Ground Floor, Office 1, Salarpuria Softzone, Bellandur Village, VArthur Hobli, Banglore 560103 email id:legal@kredx.com</t>
  </si>
  <si>
    <t>Amit Gupta                              Wing A Ground Floor, Office 1, Salarpuria Softzone, Bellandur Village, VArthur Hobli, Banglore 560103 email id:legal@kredx.com</t>
  </si>
  <si>
    <t>Amruta Uday Chavda           Wing A Ground Floor, Office 1, Salarpuria Softzone, Bellandur Village, VArthur Hobli, Banglore 560103 email id:legal@kredx.com</t>
  </si>
  <si>
    <t>Aniruddha Bharat Ishi          Wing A Ground Floor, Office 1, Salarpuria Softzone, Bellandur Village, VArthur Hobli, Banglore 560103 email id:legal@kredx.com</t>
  </si>
  <si>
    <t>Apurva Jain                               Wing A Ground Floor, Office 1, Salarpuria Softzone, Bellandur Village, VArthur Hobli, Banglore 560103 email id:legal@kredx.com</t>
  </si>
  <si>
    <t>Arun Kumar Mendi     Wing A Ground Floor, Office 1, Salarpuria Softzone, Bellandur Village, VArthur Hobli, Banglore 560103 email id:legal@kredx.com</t>
  </si>
  <si>
    <t>AxisBank Limited 2nd Floor, Door No.31 South Mada Street, Mylapore Chennai 600004                email Id: ponsurendiran@axisbank.com</t>
  </si>
  <si>
    <t>SI No.</t>
  </si>
  <si>
    <t>Claim</t>
  </si>
  <si>
    <t>Period</t>
  </si>
  <si>
    <t>Contribution</t>
  </si>
  <si>
    <t>Interest</t>
  </si>
  <si>
    <t>Further interest (upto 12.09.24)</t>
  </si>
  <si>
    <t>Damages .</t>
  </si>
  <si>
    <t xml:space="preserve">Cost </t>
  </si>
  <si>
    <t xml:space="preserve">Amount paid </t>
  </si>
  <si>
    <t>Total Dues (in Rs.)</t>
  </si>
  <si>
    <t xml:space="preserve">                                                         ESI Code : 51-00-117061-000-1001 </t>
  </si>
  <si>
    <t>ESI Code: 51-00-117061-000-1001</t>
  </si>
  <si>
    <t>CP2 Dated 20.03.23</t>
  </si>
  <si>
    <t xml:space="preserve">05/18 to 04/20 </t>
  </si>
  <si>
    <t xml:space="preserve">         --------</t>
  </si>
  <si>
    <t xml:space="preserve">     ----</t>
  </si>
  <si>
    <t xml:space="preserve">                                 -----</t>
  </si>
  <si>
    <t xml:space="preserve">               ----</t>
  </si>
  <si>
    <t xml:space="preserve">  C19 dated 08.10.24 </t>
  </si>
  <si>
    <t>08/21 to 02/22</t>
  </si>
  <si>
    <t>----</t>
  </si>
  <si>
    <t xml:space="preserve">        ---</t>
  </si>
  <si>
    <t>C18 Actual dated 18.10.24</t>
  </si>
  <si>
    <t>06/23 to 04 /24</t>
  </si>
  <si>
    <t xml:space="preserve">      ----</t>
  </si>
  <si>
    <t xml:space="preserve">         ----</t>
  </si>
  <si>
    <t>C191 Dated 18.10.24</t>
  </si>
  <si>
    <t xml:space="preserve">02/20 to 07/21 </t>
  </si>
  <si>
    <t xml:space="preserve">        --------</t>
  </si>
  <si>
    <t xml:space="preserve">                ----</t>
  </si>
  <si>
    <t>SI NO.</t>
  </si>
  <si>
    <t>Further Interest (upto 12.09.24)</t>
  </si>
  <si>
    <t>Damages</t>
  </si>
  <si>
    <t>Cost</t>
  </si>
  <si>
    <t>85B dated 17.10.24</t>
  </si>
  <si>
    <t>03/20 to 07/21</t>
  </si>
  <si>
    <t xml:space="preserve">               ---</t>
  </si>
  <si>
    <t xml:space="preserve">           ---</t>
  </si>
  <si>
    <t xml:space="preserve">                                   ----</t>
  </si>
  <si>
    <t xml:space="preserve">                 ---</t>
  </si>
  <si>
    <t>C181 dated 18.10.24</t>
  </si>
  <si>
    <t>08/21 to 04/24</t>
  </si>
  <si>
    <t xml:space="preserve">              ---</t>
  </si>
  <si>
    <t xml:space="preserve">          ---</t>
  </si>
  <si>
    <t xml:space="preserve">                  ---</t>
  </si>
  <si>
    <t xml:space="preserve">D18 dated 18.10.24 </t>
  </si>
  <si>
    <t xml:space="preserve">            ---</t>
  </si>
  <si>
    <t xml:space="preserve">                                   --- </t>
  </si>
  <si>
    <t xml:space="preserve">         ---</t>
  </si>
  <si>
    <t xml:space="preserve">             ---</t>
  </si>
  <si>
    <t xml:space="preserve">                                   ---</t>
  </si>
  <si>
    <t xml:space="preserve">                ---</t>
  </si>
  <si>
    <t>C18 Adhoc dated 18.10.24</t>
  </si>
  <si>
    <t xml:space="preserve">05/24 to 09/24 </t>
  </si>
  <si>
    <t>C191 dated 20.09.22</t>
  </si>
  <si>
    <t>11/19 to 04/20</t>
  </si>
  <si>
    <t xml:space="preserve">                                    ---</t>
  </si>
  <si>
    <t xml:space="preserve">                                          Total (A)</t>
  </si>
  <si>
    <t>SUB CODE 51-51-117061-001-1001</t>
  </si>
  <si>
    <t xml:space="preserve">C18 Actual dated 18.10.24 </t>
  </si>
  <si>
    <t>11/20 &amp;10/21</t>
  </si>
  <si>
    <t xml:space="preserve">           ….</t>
  </si>
  <si>
    <t xml:space="preserve">                                      ….</t>
  </si>
  <si>
    <t>…</t>
  </si>
  <si>
    <t>….</t>
  </si>
  <si>
    <t xml:space="preserve">9/21 to 9/24 </t>
  </si>
  <si>
    <t xml:space="preserve">           .…</t>
  </si>
  <si>
    <t xml:space="preserve">                                      .…</t>
  </si>
  <si>
    <t>C181 dated 17.10.24</t>
  </si>
  <si>
    <t>1/18 to 8/21</t>
  </si>
  <si>
    <t xml:space="preserve">                   …</t>
  </si>
  <si>
    <t xml:space="preserve">                                      …</t>
  </si>
  <si>
    <t>TOTAL  (B)</t>
  </si>
  <si>
    <t xml:space="preserve">                                    ….</t>
  </si>
  <si>
    <t xml:space="preserve">         …</t>
  </si>
  <si>
    <t xml:space="preserve">                  ….</t>
  </si>
  <si>
    <t>TOTAL (C= A+B)</t>
  </si>
  <si>
    <t xml:space="preserve">                                    …</t>
  </si>
  <si>
    <t xml:space="preserve">                                    RO HYDERABAD (52-51-117061-001-1001)</t>
  </si>
  <si>
    <t>C18 Adhoc dated 03.10.2024</t>
  </si>
  <si>
    <t>05/22 to 08/24 &amp; 01/09/2024 to 11/09/2024</t>
  </si>
  <si>
    <t xml:space="preserve">           …</t>
  </si>
  <si>
    <t xml:space="preserve">                                     ….</t>
  </si>
  <si>
    <t xml:space="preserve">         ...</t>
  </si>
  <si>
    <t xml:space="preserve">                   … </t>
  </si>
  <si>
    <t>C181 dated 03.10.24</t>
  </si>
  <si>
    <t xml:space="preserve"> 09/19 to 01/22</t>
  </si>
  <si>
    <t xml:space="preserve">                   ….</t>
  </si>
  <si>
    <t xml:space="preserve">          …</t>
  </si>
  <si>
    <t xml:space="preserve">        … </t>
  </si>
  <si>
    <t xml:space="preserve">D18 dated 03.10.24 </t>
  </si>
  <si>
    <t>09/19 to 1/22</t>
  </si>
  <si>
    <t xml:space="preserve">                …. </t>
  </si>
  <si>
    <t xml:space="preserve">          … </t>
  </si>
  <si>
    <t xml:space="preserve">         .. </t>
  </si>
  <si>
    <t>D19 dated 18.07.22</t>
  </si>
  <si>
    <t>5/19 to 10/20</t>
  </si>
  <si>
    <t xml:space="preserve">                  …</t>
  </si>
  <si>
    <t xml:space="preserve">          .. </t>
  </si>
  <si>
    <t>C19 dated 24.05.24</t>
  </si>
  <si>
    <t xml:space="preserve">          …. </t>
  </si>
  <si>
    <t xml:space="preserve">                                    …..</t>
  </si>
  <si>
    <t>C19 dated 24.05.22</t>
  </si>
  <si>
    <t>05/19 to 10/20</t>
  </si>
  <si>
    <t xml:space="preserve">                 ….</t>
  </si>
  <si>
    <t xml:space="preserve">            ..</t>
  </si>
  <si>
    <t xml:space="preserve">TOTAL (D) </t>
  </si>
  <si>
    <t xml:space="preserve">                                     …</t>
  </si>
  <si>
    <t xml:space="preserve">        …</t>
  </si>
  <si>
    <t xml:space="preserve">                …</t>
  </si>
  <si>
    <t>Less :Adhoc</t>
  </si>
  <si>
    <t>Arun Kumar Mendu                Wing A Ground Floor, Office 1, Salarpuria Softzone, Bellandur Village, VArthur Hobli, Banglore 560103 email id:legal@kredx.com</t>
  </si>
  <si>
    <t xml:space="preserve">a)Agreement for transfer of righsts 
b)Bank account statement c)Details of authorisation for AR 
d) Interest calculations
</t>
  </si>
  <si>
    <t>a) Sanction letter dt 05.01.2019
b) Sanction letter dt. 17.06.2020
c) Saction letter dt. 12.04.2018
d) Statement of Accounts
e) Credit facility agreement dated 9.1.2019 and 17.6.2020</t>
  </si>
  <si>
    <t xml:space="preserve"> a)Sanctionletter dt. 20.3.2019  
b) BR dt 9.3.2019 c)Agreement for Car loan scheme dt 20.3.2019  d)Guarantee Agreement dt 20.3.2019 e)Registration Cert of the Vehicle KA-03-NE-5167 f)Vahan Extract hy charge g)CHG-1 form
 h)ROC charge cert dt 22.4.2019 for Rs 25,00,000/- i)Demand Notice dt 28.11.2023 under SARFAESI j)Statement of loan account</t>
  </si>
  <si>
    <t>i) Various notices of demand to defaulter
ii) Statement of accont</t>
  </si>
  <si>
    <t>i) Various notices of demand to defaulter</t>
  </si>
  <si>
    <t>i) various orders under section 73 issued by Assistant Commissioner, Nandambakkam Zone-IX</t>
  </si>
  <si>
    <t xml:space="preserve">Amount claimed in Rs. </t>
  </si>
  <si>
    <t>i) Loan-cum-Hypothecation Agreement
ii) Statement of Account
iii) Foreclosure calculation Sheet</t>
  </si>
  <si>
    <t>TRACES Portal latest demand notice</t>
  </si>
  <si>
    <t xml:space="preserve">LIST OF STAKEHOLDERS </t>
  </si>
  <si>
    <t>Proofs admited/</t>
  </si>
  <si>
    <t>Proofs rejected in part / wholly rejected</t>
  </si>
  <si>
    <t xml:space="preserve"> Nil</t>
  </si>
  <si>
    <r>
      <rPr>
        <b/>
        <sz val="11"/>
        <rFont val="Times New Roman"/>
        <family val="1"/>
      </rPr>
      <t>ESI Corporation</t>
    </r>
    <r>
      <rPr>
        <sz val="11"/>
        <rFont val="Times New Roman"/>
        <family val="1"/>
      </rPr>
      <t>, Regional Office, Legal Branch 
No.143, Sterling Road, Nungambakkam, Chennai      600034               email:legal.tn@esic.gov.in</t>
    </r>
  </si>
  <si>
    <r>
      <rPr>
        <b/>
        <sz val="11"/>
        <rFont val="Times New Roman"/>
        <family val="1"/>
      </rPr>
      <t>ESI Corporation</t>
    </r>
    <r>
      <rPr>
        <sz val="11"/>
        <rFont val="Times New Roman"/>
        <family val="1"/>
      </rPr>
      <t xml:space="preserve">,
Regional Office
Andra Pradesh
ESI Road
Gunadala 
Vijayawada-520004
rd-andhrapradesh@esic.gov.in
legal-ap@esic.nic.in
 </t>
    </r>
  </si>
  <si>
    <r>
      <t xml:space="preserve">Shri Sanjeev Kumar                 </t>
    </r>
    <r>
      <rPr>
        <b/>
        <sz val="11"/>
        <rFont val="Times New Roman"/>
        <family val="1"/>
      </rPr>
      <t xml:space="preserve">Incometax Officer </t>
    </r>
    <r>
      <rPr>
        <sz val="11"/>
        <rFont val="Times New Roman"/>
        <family val="1"/>
      </rPr>
      <t xml:space="preserve">                      TDS Ward I(3) Chennai 
Room No. 105, 1st floor, Income Tax Office, BSNL Building, Greams Road, Nungambakkam-600006          
email : Chennai.ito.tds1.3@incometax.gov.in</t>
    </r>
  </si>
  <si>
    <t>Nalla Vijay Pal Reddy 2-109/1 Korutla Mandalam Yakeenpur Ekeenpur, Karim Nagar, ANDHRA_PRADESH- 505462
id:legal@kredx.com</t>
  </si>
  <si>
    <t>SECURED FINANCIAL CREDITOR</t>
  </si>
  <si>
    <t>TOTAL - SECURED FINANCIAL CREDITORS (B)</t>
  </si>
  <si>
    <t>TOTAL CLAIMS (A+B+C)</t>
  </si>
  <si>
    <t>Amount of claim rejected in Rs.</t>
  </si>
  <si>
    <t>Amount of claim admitted in Rs.</t>
  </si>
  <si>
    <r>
      <t xml:space="preserve">Tmt. K. Nappinnai                      Asst Commissioner(ST)          Nandambakkam Asst Circle   
</t>
    </r>
    <r>
      <rPr>
        <b/>
        <sz val="11"/>
        <rFont val="Times New Roman"/>
        <family val="1"/>
      </rPr>
      <t xml:space="preserve">Commercial Taxes Dept </t>
    </r>
    <r>
      <rPr>
        <sz val="11"/>
        <rFont val="Times New Roman"/>
        <family val="1"/>
      </rPr>
      <t>TN email :acnandambakkam2022@gmail.com</t>
    </r>
  </si>
  <si>
    <t>Claim in proper format has not been received yet. Hence kept under contingent liability.</t>
  </si>
  <si>
    <t>Voting %</t>
  </si>
  <si>
    <t>Note: The claim in respect of ESIC, GST and Income-tax A86are admitted provisionally subject to verification with the books of accounts of the CD.  The books of accounts have not yet been furnished by the CD and  application is filed with NCLT Chennai u/s.19(2) of IBC, 2016 for non-cooperation.</t>
  </si>
  <si>
    <t xml:space="preserve">Sandra Christine Quadros Wing A Ground Floor, Office 1, Salarpuria Softzone, Bellandur Village, VArthur Hobli, Banglore 560103 email id:legal@kredx.com  </t>
  </si>
  <si>
    <t xml:space="preserve">PROVIDENT FUND OFFICE
Sumit Kumar Grover
Regional PF Commissioner-II (C&amp;R)
</t>
  </si>
  <si>
    <t>The Assistant General Manager 
The Karur Vysya Bank Limited 
Asset Recovery Branch Mo.1, 2nd FlooPadmavathiyar Road
Gopalapuram 
Chennai -600086  arbchennai@kvbmail.com</t>
  </si>
  <si>
    <t>The Federal Bank Ltd       
Loan Collection and recovery Department, Bangalore Division, No.3, 2nd Floor, MSR West Park, Church Street, Bangalore Karnataka 560001 
email id: bgrlcrd@federalbank.co.in</t>
  </si>
  <si>
    <t>OTHER STAKEHOLDER - PF DEPARTMENT</t>
  </si>
  <si>
    <t>CLASS OF CREDITORS - UNSECURED FINANCIAL CREDITORS</t>
  </si>
  <si>
    <t>TOTAL - CLASS OF CREDITORS UNSECURED FINANCIAL CREDTORS(C )</t>
  </si>
  <si>
    <t>OPERATIONAL CREDITORS - STATUTORY DUES / GOVT. DUES - UNSECURED</t>
  </si>
  <si>
    <t>TOTAL OPERATIONAL CREDITORS      ( C)</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</si>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</sst>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0">
    <font>
      <sz val="11"/>
      <color theme="1"/>
      <name val="Calibri"/>
      <charset val="134"/>
      <scheme val="minor"/>
    </font>
    <font>
      <sz val="11"/>
      <color theme="1"/>
      <name val="Calibri"/>
      <family val="2"/>
      <scheme val="minor"/>
    </font>
    <font>
      <u/>
      <sz val="11"/>
      <color theme="1"/>
      <name val="Calibri"/>
      <family val="2"/>
      <scheme val="minor"/>
    </font>
    <font>
      <sz val="11"/>
      <color theme="1"/>
      <name val="Calibri"/>
      <family val="2"/>
      <scheme val="minor"/>
    </font>
    <font>
      <b/>
      <sz val="11"/>
      <name val="Times New Roman"/>
      <family val="1"/>
    </font>
    <font>
      <sz val="11"/>
      <name val="Times New Roman"/>
      <family val="1"/>
    </font>
    <font>
      <b/>
      <sz val="12"/>
      <name val="Times New Roman"/>
      <family val="1"/>
    </font>
    <font>
      <sz val="12"/>
      <name val="Times New Roman"/>
      <family val="1"/>
    </font>
    <font>
      <sz val="11"/>
      <name val="Calibri"/>
      <family val="2"/>
      <scheme val="minor"/>
    </font>
    <font>
      <sz val="9"/>
      <name val="Calibri"/>
      <family val="2"/>
      <scheme val="minor"/>
    </font>
  </fonts>
  <fills count="2">
    <fill>
      <patternFill patternType="none"/>
    </fill>
    <fill>
      <patternFill patternType="gray125"/>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theme="1"/>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theme="1"/>
      </bottom>
      <diagonal/>
    </border>
    <border>
      <left/>
      <right/>
      <top/>
      <bottom style="thin">
        <color indexed="64"/>
      </bottom>
      <diagonal/>
    </border>
  </borders>
  <cellStyleXfs count="2">
    <xf numFmtId="0" fontId="0" fillId="0" borderId="0"/>
    <xf numFmtId="43" fontId="3" fillId="0" borderId="0" applyFont="0" applyFill="0" applyBorder="0" applyAlignment="0" applyProtection="0"/>
  </cellStyleXfs>
  <cellXfs count="87">
    <xf numFmtId="0" fontId="0" fillId="0" borderId="0" xfId="0"/>
    <xf numFmtId="0" fontId="0" fillId="0" borderId="1" xfId="0" applyBorder="1"/>
    <xf numFmtId="0" fontId="0" fillId="0" borderId="4" xfId="0" applyBorder="1"/>
    <xf numFmtId="0" fontId="0" fillId="0" borderId="2" xfId="0" applyBorder="1"/>
    <xf numFmtId="0" fontId="0" fillId="0" borderId="3" xfId="0" applyBorder="1"/>
    <xf numFmtId="0" fontId="0" fillId="0" borderId="1" xfId="0" applyBorder="1" applyAlignment="1">
      <alignment horizontal="center"/>
    </xf>
    <xf numFmtId="3" fontId="0" fillId="0" borderId="1" xfId="0" applyNumberFormat="1" applyBorder="1"/>
    <xf numFmtId="0" fontId="0" fillId="0" borderId="6" xfId="0" applyBorder="1"/>
    <xf numFmtId="3" fontId="0" fillId="0" borderId="2" xfId="0" applyNumberFormat="1" applyBorder="1"/>
    <xf numFmtId="0" fontId="0" fillId="0" borderId="1" xfId="0" quotePrefix="1" applyBorder="1" applyAlignment="1">
      <alignment horizontal="center"/>
    </xf>
    <xf numFmtId="21" fontId="0" fillId="0" borderId="1" xfId="0" applyNumberFormat="1" applyBorder="1"/>
    <xf numFmtId="0" fontId="0" fillId="0" borderId="1" xfId="0" quotePrefix="1" applyBorder="1"/>
    <xf numFmtId="3" fontId="0" fillId="0" borderId="7" xfId="0" applyNumberFormat="1" applyBorder="1"/>
    <xf numFmtId="0" fontId="0" fillId="0" borderId="8" xfId="0" applyBorder="1"/>
    <xf numFmtId="0" fontId="2" fillId="0" borderId="0" xfId="0" applyFont="1"/>
    <xf numFmtId="17" fontId="0" fillId="0" borderId="1" xfId="0" applyNumberFormat="1" applyBorder="1"/>
    <xf numFmtId="0" fontId="0" fillId="0" borderId="9" xfId="0" applyBorder="1"/>
    <xf numFmtId="0" fontId="0" fillId="0" borderId="5" xfId="0" applyBorder="1"/>
    <xf numFmtId="3" fontId="0" fillId="0" borderId="10" xfId="0" applyNumberFormat="1"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3" fontId="0" fillId="0" borderId="4" xfId="0" applyNumberFormat="1" applyBorder="1"/>
    <xf numFmtId="2" fontId="1" fillId="0" borderId="1" xfId="0" applyNumberFormat="1" applyFont="1" applyBorder="1" applyAlignment="1">
      <alignment horizontal="right" vertical="top" wrapText="1"/>
    </xf>
    <xf numFmtId="0" fontId="4" fillId="0" borderId="1" xfId="0" applyFont="1" applyFill="1" applyBorder="1" applyAlignment="1">
      <alignment horizontal="center" vertical="top" wrapText="1"/>
    </xf>
    <xf numFmtId="0" fontId="4" fillId="0" borderId="1" xfId="0" applyFont="1" applyFill="1" applyBorder="1" applyAlignment="1">
      <alignment horizontal="center" vertical="top"/>
    </xf>
    <xf numFmtId="0" fontId="4" fillId="0" borderId="1" xfId="0" applyFont="1" applyFill="1" applyBorder="1" applyAlignment="1">
      <alignment vertical="top" wrapText="1"/>
    </xf>
    <xf numFmtId="0" fontId="4" fillId="0" borderId="2" xfId="0" applyFont="1" applyFill="1" applyBorder="1" applyAlignment="1">
      <alignment vertical="top"/>
    </xf>
    <xf numFmtId="2" fontId="5" fillId="0" borderId="1" xfId="0" applyNumberFormat="1" applyFont="1" applyFill="1" applyBorder="1" applyAlignment="1">
      <alignment horizontal="center" vertical="top"/>
    </xf>
    <xf numFmtId="2" fontId="5" fillId="0" borderId="1" xfId="0" applyNumberFormat="1" applyFont="1" applyFill="1" applyBorder="1" applyAlignment="1">
      <alignment vertical="top"/>
    </xf>
    <xf numFmtId="0" fontId="5" fillId="0" borderId="1" xfId="0" applyFont="1" applyFill="1" applyBorder="1" applyAlignment="1">
      <alignment horizontal="center" vertical="top"/>
    </xf>
    <xf numFmtId="2" fontId="5" fillId="0" borderId="1" xfId="0" applyNumberFormat="1" applyFont="1" applyFill="1" applyBorder="1" applyAlignment="1">
      <alignment horizontal="right" vertical="top"/>
    </xf>
    <xf numFmtId="0" fontId="5" fillId="0" borderId="1" xfId="0" applyFont="1" applyFill="1" applyBorder="1" applyAlignment="1">
      <alignment vertical="top" wrapText="1"/>
    </xf>
    <xf numFmtId="0" fontId="4" fillId="0" borderId="1" xfId="0" applyFont="1" applyFill="1" applyBorder="1" applyAlignment="1">
      <alignment vertical="top"/>
    </xf>
    <xf numFmtId="0" fontId="5" fillId="0" borderId="2" xfId="0" applyFont="1" applyFill="1" applyBorder="1" applyAlignment="1">
      <alignment vertical="top" wrapText="1"/>
    </xf>
    <xf numFmtId="0" fontId="7" fillId="0" borderId="0" xfId="0" applyFont="1" applyFill="1" applyAlignment="1">
      <alignment vertical="top"/>
    </xf>
    <xf numFmtId="0" fontId="6" fillId="0" borderId="0" xfId="0" applyFont="1" applyFill="1" applyAlignment="1">
      <alignment vertical="top"/>
    </xf>
    <xf numFmtId="0" fontId="7" fillId="0" borderId="0" xfId="0" applyFont="1" applyFill="1" applyBorder="1" applyAlignment="1">
      <alignment vertical="top" wrapText="1"/>
    </xf>
    <xf numFmtId="0" fontId="6" fillId="0" borderId="1" xfId="0" applyFont="1" applyFill="1" applyBorder="1" applyAlignment="1">
      <alignment horizontal="center" vertical="top" wrapText="1"/>
    </xf>
    <xf numFmtId="0" fontId="6" fillId="0" borderId="1" xfId="0" applyFont="1" applyFill="1" applyBorder="1" applyAlignment="1">
      <alignment vertical="top" wrapText="1"/>
    </xf>
    <xf numFmtId="0" fontId="6" fillId="0" borderId="2" xfId="0" applyFont="1" applyFill="1" applyBorder="1" applyAlignment="1">
      <alignment vertical="top"/>
    </xf>
    <xf numFmtId="0" fontId="7" fillId="0" borderId="1" xfId="0" applyFont="1" applyFill="1" applyBorder="1" applyAlignment="1">
      <alignment horizontal="center" vertical="top"/>
    </xf>
    <xf numFmtId="0" fontId="7" fillId="0" borderId="1" xfId="0" applyFont="1" applyFill="1" applyBorder="1" applyAlignment="1">
      <alignment horizontal="left" vertical="top" wrapText="1"/>
    </xf>
    <xf numFmtId="2" fontId="7" fillId="0" borderId="1" xfId="0" applyNumberFormat="1" applyFont="1" applyFill="1" applyBorder="1" applyAlignment="1">
      <alignment horizontal="right" vertical="top" wrapText="1"/>
    </xf>
    <xf numFmtId="2" fontId="7" fillId="0" borderId="1" xfId="0" applyNumberFormat="1" applyFont="1" applyFill="1" applyBorder="1" applyAlignment="1">
      <alignment vertical="top" wrapText="1"/>
    </xf>
    <xf numFmtId="0" fontId="7" fillId="0" borderId="2" xfId="0" applyFont="1" applyFill="1" applyBorder="1" applyAlignment="1">
      <alignment vertical="top" wrapText="1"/>
    </xf>
    <xf numFmtId="2" fontId="7" fillId="0" borderId="1" xfId="0" applyNumberFormat="1" applyFont="1" applyFill="1" applyBorder="1" applyAlignment="1">
      <alignment horizontal="center" vertical="top"/>
    </xf>
    <xf numFmtId="2" fontId="7" fillId="0" borderId="0" xfId="0" applyNumberFormat="1" applyFont="1" applyFill="1" applyAlignment="1">
      <alignment vertical="top"/>
    </xf>
    <xf numFmtId="0" fontId="7" fillId="0" borderId="1" xfId="0" applyFont="1" applyFill="1" applyBorder="1" applyAlignment="1">
      <alignment vertical="top" wrapText="1"/>
    </xf>
    <xf numFmtId="2" fontId="7" fillId="0" borderId="1" xfId="0" applyNumberFormat="1" applyFont="1" applyFill="1" applyBorder="1" applyAlignment="1">
      <alignment horizontal="right" vertical="top"/>
    </xf>
    <xf numFmtId="2" fontId="7" fillId="0" borderId="1" xfId="0" applyNumberFormat="1" applyFont="1" applyFill="1" applyBorder="1" applyAlignment="1">
      <alignment vertical="top"/>
    </xf>
    <xf numFmtId="0" fontId="7" fillId="0" borderId="0" xfId="0" applyFont="1" applyFill="1" applyBorder="1" applyAlignment="1">
      <alignment vertical="top"/>
    </xf>
    <xf numFmtId="0" fontId="7" fillId="0" borderId="0" xfId="0" applyFont="1" applyFill="1" applyBorder="1" applyAlignment="1">
      <alignment horizontal="center" vertical="top"/>
    </xf>
    <xf numFmtId="2" fontId="7" fillId="0" borderId="0" xfId="0" applyNumberFormat="1" applyFont="1" applyFill="1" applyBorder="1" applyAlignment="1">
      <alignment horizontal="right" vertical="top"/>
    </xf>
    <xf numFmtId="2" fontId="7" fillId="0" borderId="0" xfId="0" applyNumberFormat="1" applyFont="1" applyFill="1" applyBorder="1" applyAlignment="1">
      <alignment vertical="top"/>
    </xf>
    <xf numFmtId="0" fontId="7" fillId="0" borderId="0" xfId="0" applyFont="1" applyFill="1" applyAlignment="1">
      <alignment horizontal="center" vertical="top"/>
    </xf>
    <xf numFmtId="2" fontId="5" fillId="0" borderId="1" xfId="0" applyNumberFormat="1" applyFont="1" applyFill="1" applyBorder="1" applyAlignment="1">
      <alignment vertical="top" wrapText="1"/>
    </xf>
    <xf numFmtId="2" fontId="6" fillId="0" borderId="1" xfId="0" applyNumberFormat="1" applyFont="1" applyFill="1" applyBorder="1" applyAlignment="1">
      <alignment vertical="top" wrapText="1"/>
    </xf>
    <xf numFmtId="2" fontId="7" fillId="0" borderId="0" xfId="0" applyNumberFormat="1" applyFont="1" applyFill="1" applyBorder="1" applyAlignment="1">
      <alignment vertical="top" wrapText="1"/>
    </xf>
    <xf numFmtId="2" fontId="4" fillId="0" borderId="1" xfId="0" applyNumberFormat="1" applyFont="1" applyFill="1" applyBorder="1" applyAlignment="1">
      <alignment vertical="top" wrapText="1"/>
    </xf>
    <xf numFmtId="2" fontId="5" fillId="0" borderId="1" xfId="1" applyNumberFormat="1" applyFont="1" applyFill="1" applyBorder="1" applyAlignment="1">
      <alignment horizontal="right" vertical="top"/>
    </xf>
    <xf numFmtId="0" fontId="7" fillId="0" borderId="0" xfId="0" applyFont="1" applyFill="1" applyAlignment="1">
      <alignment vertical="top" wrapText="1"/>
    </xf>
    <xf numFmtId="0" fontId="8" fillId="0" borderId="1" xfId="0" applyFont="1" applyFill="1" applyBorder="1" applyAlignment="1">
      <alignment vertical="top"/>
    </xf>
    <xf numFmtId="2" fontId="9" fillId="0" borderId="1" xfId="0" applyNumberFormat="1" applyFont="1" applyFill="1" applyBorder="1" applyAlignment="1">
      <alignment horizontal="right" vertical="top"/>
    </xf>
    <xf numFmtId="0" fontId="8" fillId="0" borderId="0" xfId="0" applyFont="1" applyFill="1" applyAlignment="1">
      <alignment vertical="top"/>
    </xf>
    <xf numFmtId="2" fontId="8" fillId="0" borderId="0" xfId="0" applyNumberFormat="1" applyFont="1" applyFill="1" applyAlignment="1">
      <alignment vertical="top"/>
    </xf>
    <xf numFmtId="0" fontId="8" fillId="0" borderId="1" xfId="0" applyFont="1" applyFill="1" applyBorder="1" applyAlignment="1">
      <alignment vertical="top" wrapText="1"/>
    </xf>
    <xf numFmtId="0" fontId="5" fillId="0" borderId="1" xfId="0" applyFont="1" applyFill="1" applyBorder="1" applyAlignment="1">
      <alignment horizontal="center" vertical="top" wrapText="1"/>
    </xf>
    <xf numFmtId="2" fontId="4" fillId="0" borderId="1" xfId="0" applyNumberFormat="1" applyFont="1" applyFill="1" applyBorder="1" applyAlignment="1">
      <alignment vertical="top"/>
    </xf>
    <xf numFmtId="2" fontId="6" fillId="0" borderId="1" xfId="0" applyNumberFormat="1" applyFont="1" applyFill="1" applyBorder="1" applyAlignment="1">
      <alignment vertical="top"/>
    </xf>
    <xf numFmtId="0" fontId="6" fillId="0" borderId="1" xfId="0" applyFont="1" applyFill="1" applyBorder="1" applyAlignment="1">
      <alignment vertical="top"/>
    </xf>
    <xf numFmtId="2" fontId="6" fillId="0" borderId="1" xfId="0" applyNumberFormat="1" applyFont="1" applyFill="1" applyBorder="1" applyAlignment="1">
      <alignment horizontal="center" vertical="top"/>
    </xf>
    <xf numFmtId="0" fontId="4" fillId="0" borderId="2" xfId="0"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4" xfId="0" applyFont="1" applyFill="1" applyBorder="1" applyAlignment="1">
      <alignment horizontal="center" vertical="top" wrapText="1"/>
    </xf>
    <xf numFmtId="0" fontId="5" fillId="0" borderId="2" xfId="0" applyFont="1" applyFill="1" applyBorder="1" applyAlignment="1">
      <alignment horizontal="center" vertical="top" wrapText="1"/>
    </xf>
    <xf numFmtId="0" fontId="5" fillId="0" borderId="3" xfId="0" applyFont="1" applyFill="1" applyBorder="1" applyAlignment="1">
      <alignment horizontal="center" vertical="top" wrapText="1"/>
    </xf>
    <xf numFmtId="0" fontId="5" fillId="0" borderId="4" xfId="0"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4" xfId="0" applyFont="1" applyFill="1" applyBorder="1" applyAlignment="1">
      <alignment horizontal="center" vertical="top" wrapText="1"/>
    </xf>
    <xf numFmtId="0" fontId="6" fillId="0" borderId="2" xfId="0" applyFont="1" applyFill="1" applyBorder="1" applyAlignment="1">
      <alignment horizontal="center" vertical="top"/>
    </xf>
    <xf numFmtId="0" fontId="6" fillId="0" borderId="3" xfId="0" applyFont="1" applyFill="1" applyBorder="1" applyAlignment="1">
      <alignment horizontal="center" vertical="top"/>
    </xf>
    <xf numFmtId="0" fontId="6" fillId="0" borderId="4" xfId="0" applyFont="1" applyFill="1" applyBorder="1" applyAlignment="1">
      <alignment horizontal="center" vertical="top"/>
    </xf>
    <xf numFmtId="0" fontId="4" fillId="0" borderId="1" xfId="0" applyFont="1" applyFill="1" applyBorder="1" applyAlignment="1">
      <alignment horizontal="center"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64420</xdr:colOff>
      <xdr:row>0</xdr:row>
      <xdr:rowOff>73623</xdr:rowOff>
    </xdr:from>
    <xdr:to>
      <xdr:col>23</xdr:col>
      <xdr:colOff>515270</xdr:colOff>
      <xdr:row>40</xdr:row>
      <xdr:rowOff>99023</xdr:rowOff>
    </xdr:to>
    <xdr:pic>
      <xdr:nvPicPr>
        <xdr:cNvPr id="2" name="Picture 1">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420" y="73623"/>
          <a:ext cx="14420850" cy="7387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tabSelected="1" topLeftCell="A51" zoomScale="90" zoomScaleNormal="90" workbookViewId="0">
      <selection activeCell="F53" sqref="F53"/>
    </sheetView>
  </sheetViews>
  <sheetFormatPr defaultColWidth="9" defaultRowHeight="15.6"/>
  <cols>
    <col min="1" max="1" width="5.77734375" style="58" customWidth="1"/>
    <col min="2" max="2" width="32.5546875" style="38" customWidth="1"/>
    <col min="3" max="3" width="14.44140625" style="50" customWidth="1"/>
    <col min="4" max="4" width="13.6640625" style="50" customWidth="1"/>
    <col min="5" max="5" width="12.21875" style="50" customWidth="1"/>
    <col min="6" max="6" width="26.109375" style="38" customWidth="1"/>
    <col min="7" max="7" width="8.77734375" style="38" customWidth="1"/>
    <col min="8" max="8" width="7.44140625" style="38" customWidth="1"/>
    <col min="9" max="16384" width="9" style="38"/>
  </cols>
  <sheetData>
    <row r="1" spans="1:19">
      <c r="A1" s="83" t="s">
        <v>0</v>
      </c>
      <c r="B1" s="84"/>
      <c r="C1" s="84"/>
      <c r="D1" s="84"/>
      <c r="E1" s="84"/>
      <c r="F1" s="84"/>
      <c r="G1" s="84"/>
      <c r="H1" s="85"/>
    </row>
    <row r="2" spans="1:19">
      <c r="A2" s="83" t="s">
        <v>165</v>
      </c>
      <c r="B2" s="84"/>
      <c r="C2" s="84"/>
      <c r="D2" s="84"/>
      <c r="E2" s="84"/>
      <c r="F2" s="84"/>
      <c r="G2" s="84"/>
      <c r="H2" s="85"/>
    </row>
    <row r="3" spans="1:19" ht="28.2" customHeight="1">
      <c r="A3" s="75" t="s">
        <v>173</v>
      </c>
      <c r="B3" s="76"/>
      <c r="C3" s="76"/>
      <c r="D3" s="76"/>
      <c r="E3" s="76"/>
      <c r="F3" s="76"/>
      <c r="G3" s="76"/>
      <c r="H3" s="77"/>
    </row>
    <row r="4" spans="1:19" s="39" customFormat="1" ht="60" customHeight="1">
      <c r="A4" s="28" t="s">
        <v>1</v>
      </c>
      <c r="B4" s="27" t="s">
        <v>2</v>
      </c>
      <c r="C4" s="62" t="s">
        <v>162</v>
      </c>
      <c r="D4" s="62" t="s">
        <v>177</v>
      </c>
      <c r="E4" s="62" t="s">
        <v>176</v>
      </c>
      <c r="F4" s="36" t="s">
        <v>166</v>
      </c>
      <c r="G4" s="29" t="s">
        <v>167</v>
      </c>
      <c r="H4" s="42" t="s">
        <v>180</v>
      </c>
    </row>
    <row r="5" spans="1:19" ht="137.4" customHeight="1">
      <c r="A5" s="33">
        <v>1</v>
      </c>
      <c r="B5" s="35" t="s">
        <v>184</v>
      </c>
      <c r="C5" s="59">
        <v>16882106.079999998</v>
      </c>
      <c r="D5" s="32">
        <v>16882106.079999998</v>
      </c>
      <c r="E5" s="59">
        <v>0</v>
      </c>
      <c r="F5" s="35" t="s">
        <v>157</v>
      </c>
      <c r="G5" s="31" t="s">
        <v>168</v>
      </c>
      <c r="H5" s="53">
        <f>($D5/$D$63)*100</f>
        <v>10.979953101574569</v>
      </c>
    </row>
    <row r="6" spans="1:19" ht="220.2" customHeight="1">
      <c r="A6" s="33">
        <v>2</v>
      </c>
      <c r="B6" s="35" t="s">
        <v>185</v>
      </c>
      <c r="C6" s="32">
        <v>1470142</v>
      </c>
      <c r="D6" s="32">
        <v>1470142</v>
      </c>
      <c r="E6" s="59">
        <v>0</v>
      </c>
      <c r="F6" s="35" t="s">
        <v>158</v>
      </c>
      <c r="G6" s="31" t="s">
        <v>168</v>
      </c>
      <c r="H6" s="53">
        <f>($D6/$D$63)*100</f>
        <v>0.95616566654431556</v>
      </c>
    </row>
    <row r="7" spans="1:19" ht="90.6" customHeight="1">
      <c r="A7" s="33">
        <v>3</v>
      </c>
      <c r="B7" s="35" t="s">
        <v>43</v>
      </c>
      <c r="C7" s="32">
        <v>1641661</v>
      </c>
      <c r="D7" s="32">
        <f>C7-E7</f>
        <v>1576420</v>
      </c>
      <c r="E7" s="59">
        <f>55289+9952</f>
        <v>65241</v>
      </c>
      <c r="F7" s="35" t="s">
        <v>163</v>
      </c>
      <c r="G7" s="31" t="s">
        <v>168</v>
      </c>
      <c r="H7" s="53">
        <f>($D7/$D$63)*100</f>
        <v>1.0252878157713947</v>
      </c>
    </row>
    <row r="8" spans="1:19" s="67" customFormat="1" ht="25.8" customHeight="1">
      <c r="A8" s="75" t="s">
        <v>174</v>
      </c>
      <c r="B8" s="77"/>
      <c r="C8" s="71">
        <f>SUM(C5:C7)</f>
        <v>19993909.079999998</v>
      </c>
      <c r="D8" s="71">
        <f>SUM(D5:D7)</f>
        <v>19928668.079999998</v>
      </c>
      <c r="E8" s="71">
        <f>SUM(E5:E7)</f>
        <v>65241</v>
      </c>
      <c r="F8" s="29"/>
      <c r="G8" s="36"/>
      <c r="H8" s="72">
        <v>12.97</v>
      </c>
      <c r="K8" s="68"/>
    </row>
    <row r="9" spans="1:19" ht="26.4" customHeight="1">
      <c r="A9" s="75" t="s">
        <v>187</v>
      </c>
      <c r="B9" s="76"/>
      <c r="C9" s="76"/>
      <c r="D9" s="76"/>
      <c r="E9" s="76"/>
      <c r="F9" s="76"/>
      <c r="G9" s="76"/>
      <c r="H9" s="77"/>
    </row>
    <row r="10" spans="1:19" ht="76.2" customHeight="1">
      <c r="A10" s="28" t="s">
        <v>1</v>
      </c>
      <c r="B10" s="41" t="s">
        <v>2</v>
      </c>
      <c r="C10" s="60" t="s">
        <v>162</v>
      </c>
      <c r="D10" s="60" t="s">
        <v>177</v>
      </c>
      <c r="E10" s="60" t="s">
        <v>176</v>
      </c>
      <c r="F10" s="43" t="s">
        <v>166</v>
      </c>
      <c r="G10" s="42" t="s">
        <v>167</v>
      </c>
      <c r="H10" s="42" t="s">
        <v>180</v>
      </c>
    </row>
    <row r="11" spans="1:19" ht="76.2" customHeight="1">
      <c r="A11" s="70">
        <v>4</v>
      </c>
      <c r="B11" s="45" t="s">
        <v>3</v>
      </c>
      <c r="C11" s="46">
        <v>346730</v>
      </c>
      <c r="D11" s="46">
        <v>246863.80000000002</v>
      </c>
      <c r="E11" s="47">
        <v>99866.199999999983</v>
      </c>
      <c r="F11" s="48" t="s">
        <v>156</v>
      </c>
      <c r="G11" s="49" t="s">
        <v>168</v>
      </c>
      <c r="H11" s="53">
        <f>(D11/D63)*100</f>
        <v>0.16055774875669332</v>
      </c>
      <c r="S11" s="38" t="s">
        <v>191</v>
      </c>
    </row>
    <row r="12" spans="1:19" ht="99" customHeight="1">
      <c r="A12" s="70">
        <v>5</v>
      </c>
      <c r="B12" s="51" t="s">
        <v>4</v>
      </c>
      <c r="C12" s="52">
        <v>294888.13</v>
      </c>
      <c r="D12" s="53">
        <v>209953.38</v>
      </c>
      <c r="E12" s="47">
        <v>84934.75</v>
      </c>
      <c r="F12" s="48" t="s">
        <v>156</v>
      </c>
      <c r="G12" s="49" t="s">
        <v>168</v>
      </c>
      <c r="H12" s="53">
        <f>($D12/$D$63)*100</f>
        <v>0.13655158041259413</v>
      </c>
    </row>
    <row r="13" spans="1:19" ht="79.8" customHeight="1">
      <c r="A13" s="70">
        <v>6</v>
      </c>
      <c r="B13" s="51" t="s">
        <v>5</v>
      </c>
      <c r="C13" s="52">
        <v>457772.34</v>
      </c>
      <c r="D13" s="52">
        <v>301351.33999999997</v>
      </c>
      <c r="E13" s="47">
        <v>156421.00000000006</v>
      </c>
      <c r="F13" s="48" t="s">
        <v>156</v>
      </c>
      <c r="G13" s="49" t="s">
        <v>168</v>
      </c>
      <c r="H13" s="53">
        <f>($D13/$D$63)*100</f>
        <v>0.19599590031107375</v>
      </c>
    </row>
    <row r="14" spans="1:19" ht="102.6" customHeight="1">
      <c r="A14" s="70">
        <v>7</v>
      </c>
      <c r="B14" s="51" t="s">
        <v>182</v>
      </c>
      <c r="C14" s="66">
        <v>287202.57</v>
      </c>
      <c r="D14" s="65">
        <v>204481.38</v>
      </c>
      <c r="E14" s="67">
        <v>82721.179999999993</v>
      </c>
      <c r="F14" s="69" t="s">
        <v>156</v>
      </c>
      <c r="G14" s="65"/>
      <c r="H14" s="65">
        <v>0.13</v>
      </c>
    </row>
    <row r="15" spans="1:19" ht="98.4" customHeight="1">
      <c r="A15" s="70">
        <v>8</v>
      </c>
      <c r="B15" s="51" t="s">
        <v>6</v>
      </c>
      <c r="C15" s="52">
        <v>4573359.33</v>
      </c>
      <c r="D15" s="53">
        <v>3294542.93</v>
      </c>
      <c r="E15" s="47">
        <v>1278816.3999999999</v>
      </c>
      <c r="F15" s="48" t="s">
        <v>156</v>
      </c>
      <c r="G15" s="49" t="s">
        <v>168</v>
      </c>
      <c r="H15" s="53">
        <f t="shared" ref="H15:H53" si="0">($D15/$D$63)*100</f>
        <v>2.1427378012615872</v>
      </c>
    </row>
    <row r="16" spans="1:19" s="64" customFormat="1" ht="95.4" customHeight="1">
      <c r="A16" s="70">
        <v>9</v>
      </c>
      <c r="B16" s="51" t="s">
        <v>7</v>
      </c>
      <c r="C16" s="52">
        <v>1003038.63</v>
      </c>
      <c r="D16" s="52">
        <v>717699.47</v>
      </c>
      <c r="E16" s="47">
        <v>285339.16000000003</v>
      </c>
      <c r="F16" s="48" t="s">
        <v>156</v>
      </c>
      <c r="G16" s="49" t="s">
        <v>168</v>
      </c>
      <c r="H16" s="53">
        <f t="shared" si="0"/>
        <v>0.46678456374353766</v>
      </c>
    </row>
    <row r="17" spans="1:8" s="64" customFormat="1" ht="100.8" customHeight="1">
      <c r="A17" s="70">
        <v>10</v>
      </c>
      <c r="B17" s="51" t="s">
        <v>8</v>
      </c>
      <c r="C17" s="52">
        <v>493323.71</v>
      </c>
      <c r="D17" s="52">
        <v>356608.77</v>
      </c>
      <c r="E17" s="47">
        <v>136714.94</v>
      </c>
      <c r="F17" s="48" t="s">
        <v>156</v>
      </c>
      <c r="G17" s="49" t="s">
        <v>168</v>
      </c>
      <c r="H17" s="53">
        <f t="shared" si="0"/>
        <v>0.23193478062840089</v>
      </c>
    </row>
    <row r="18" spans="1:8" ht="98.4" customHeight="1">
      <c r="A18" s="70">
        <v>11</v>
      </c>
      <c r="B18" s="51" t="s">
        <v>9</v>
      </c>
      <c r="C18" s="52">
        <v>371453.33</v>
      </c>
      <c r="D18" s="52">
        <v>265784.66000000003</v>
      </c>
      <c r="E18" s="47">
        <v>105668.66999999998</v>
      </c>
      <c r="F18" s="48" t="s">
        <v>156</v>
      </c>
      <c r="G18" s="49" t="s">
        <v>168</v>
      </c>
      <c r="H18" s="53">
        <f t="shared" si="0"/>
        <v>0.17286368703577906</v>
      </c>
    </row>
    <row r="19" spans="1:8" ht="98.4" customHeight="1">
      <c r="A19" s="70">
        <v>12</v>
      </c>
      <c r="B19" s="51" t="s">
        <v>10</v>
      </c>
      <c r="C19" s="52">
        <v>479472.65</v>
      </c>
      <c r="D19" s="52">
        <v>352472.87</v>
      </c>
      <c r="E19" s="47">
        <v>126999.78000000003</v>
      </c>
      <c r="F19" s="48" t="s">
        <v>156</v>
      </c>
      <c r="G19" s="49" t="s">
        <v>168</v>
      </c>
      <c r="H19" s="53">
        <f t="shared" si="0"/>
        <v>0.22924483259599268</v>
      </c>
    </row>
    <row r="20" spans="1:8" ht="97.8" customHeight="1">
      <c r="A20" s="70">
        <v>13</v>
      </c>
      <c r="B20" s="51" t="s">
        <v>11</v>
      </c>
      <c r="C20" s="52">
        <v>287304.26</v>
      </c>
      <c r="D20" s="52">
        <v>204546.83000000002</v>
      </c>
      <c r="E20" s="47">
        <v>82757.429999999993</v>
      </c>
      <c r="F20" s="48" t="s">
        <v>156</v>
      </c>
      <c r="G20" s="49" t="s">
        <v>168</v>
      </c>
      <c r="H20" s="53">
        <f t="shared" si="0"/>
        <v>0.13303521431703658</v>
      </c>
    </row>
    <row r="21" spans="1:8" ht="99.6" customHeight="1">
      <c r="A21" s="70">
        <v>14</v>
      </c>
      <c r="B21" s="51" t="s">
        <v>12</v>
      </c>
      <c r="C21" s="52">
        <v>287202.57</v>
      </c>
      <c r="D21" s="52">
        <v>204481.4</v>
      </c>
      <c r="E21" s="47">
        <v>82721.170000000013</v>
      </c>
      <c r="F21" s="48" t="s">
        <v>156</v>
      </c>
      <c r="G21" s="49" t="s">
        <v>168</v>
      </c>
      <c r="H21" s="53">
        <f t="shared" si="0"/>
        <v>0.13299265929883972</v>
      </c>
    </row>
    <row r="22" spans="1:8" ht="99" customHeight="1">
      <c r="A22" s="70">
        <v>15</v>
      </c>
      <c r="B22" s="51" t="s">
        <v>13</v>
      </c>
      <c r="C22" s="52">
        <v>508430.45</v>
      </c>
      <c r="D22" s="52">
        <v>373741.33999999997</v>
      </c>
      <c r="E22" s="47">
        <v>134689.11000000004</v>
      </c>
      <c r="F22" s="48" t="s">
        <v>156</v>
      </c>
      <c r="G22" s="49" t="s">
        <v>168</v>
      </c>
      <c r="H22" s="53">
        <f t="shared" si="0"/>
        <v>0.24307763296080626</v>
      </c>
    </row>
    <row r="23" spans="1:8" ht="96.6" customHeight="1">
      <c r="A23" s="70">
        <v>16</v>
      </c>
      <c r="B23" s="51" t="s">
        <v>14</v>
      </c>
      <c r="C23" s="52">
        <v>448870.63</v>
      </c>
      <c r="D23" s="52">
        <v>321965.88</v>
      </c>
      <c r="E23" s="47">
        <v>126904.75</v>
      </c>
      <c r="F23" s="48" t="s">
        <v>156</v>
      </c>
      <c r="G23" s="49" t="s">
        <v>168</v>
      </c>
      <c r="H23" s="53">
        <f t="shared" si="0"/>
        <v>0.2094033911382214</v>
      </c>
    </row>
    <row r="24" spans="1:8" ht="96" customHeight="1">
      <c r="A24" s="70">
        <v>17</v>
      </c>
      <c r="B24" s="51" t="s">
        <v>15</v>
      </c>
      <c r="C24" s="52">
        <v>335070.28000000003</v>
      </c>
      <c r="D24" s="52">
        <v>238562.29</v>
      </c>
      <c r="E24" s="47">
        <v>96507.99000000002</v>
      </c>
      <c r="F24" s="48" t="s">
        <v>156</v>
      </c>
      <c r="G24" s="49" t="s">
        <v>168</v>
      </c>
      <c r="H24" s="53">
        <f t="shared" si="0"/>
        <v>0.15515852960475132</v>
      </c>
    </row>
    <row r="25" spans="1:8" ht="96" customHeight="1">
      <c r="A25" s="70">
        <v>18</v>
      </c>
      <c r="B25" s="51" t="s">
        <v>16</v>
      </c>
      <c r="C25" s="52">
        <v>478669.54</v>
      </c>
      <c r="D25" s="52">
        <v>340801.03</v>
      </c>
      <c r="E25" s="47">
        <v>137868.50999999995</v>
      </c>
      <c r="F25" s="48" t="s">
        <v>156</v>
      </c>
      <c r="G25" s="49" t="s">
        <v>168</v>
      </c>
      <c r="H25" s="53">
        <f t="shared" si="0"/>
        <v>0.22165358448975628</v>
      </c>
    </row>
    <row r="26" spans="1:8" ht="97.2" customHeight="1">
      <c r="A26" s="70">
        <v>19</v>
      </c>
      <c r="B26" s="51" t="s">
        <v>17</v>
      </c>
      <c r="C26" s="52">
        <v>419629.65</v>
      </c>
      <c r="D26" s="52">
        <v>298766.11</v>
      </c>
      <c r="E26" s="47">
        <v>120863.54000000004</v>
      </c>
      <c r="F26" s="48" t="s">
        <v>156</v>
      </c>
      <c r="G26" s="49" t="s">
        <v>168</v>
      </c>
      <c r="H26" s="53">
        <f t="shared" si="0"/>
        <v>0.19431449255174146</v>
      </c>
    </row>
    <row r="27" spans="1:8" ht="99" customHeight="1">
      <c r="A27" s="70"/>
      <c r="B27" s="51" t="s">
        <v>172</v>
      </c>
      <c r="C27" s="52">
        <v>330974.25</v>
      </c>
      <c r="D27" s="52">
        <v>239552.43</v>
      </c>
      <c r="E27" s="47">
        <v>91421.82</v>
      </c>
      <c r="F27" s="48" t="s">
        <v>156</v>
      </c>
      <c r="G27" s="49" t="s">
        <v>168</v>
      </c>
      <c r="H27" s="53">
        <f t="shared" si="0"/>
        <v>0.15580250676687046</v>
      </c>
    </row>
    <row r="28" spans="1:8" ht="96.6" customHeight="1">
      <c r="A28" s="70">
        <v>20</v>
      </c>
      <c r="B28" s="51" t="s">
        <v>18</v>
      </c>
      <c r="C28" s="52">
        <v>448870.63</v>
      </c>
      <c r="D28" s="52">
        <v>321965.88</v>
      </c>
      <c r="E28" s="47">
        <v>126904.75</v>
      </c>
      <c r="F28" s="48" t="s">
        <v>156</v>
      </c>
      <c r="G28" s="49" t="s">
        <v>168</v>
      </c>
      <c r="H28" s="53">
        <f t="shared" si="0"/>
        <v>0.2094033911382214</v>
      </c>
    </row>
    <row r="29" spans="1:8" ht="102" customHeight="1">
      <c r="A29" s="70">
        <v>21</v>
      </c>
      <c r="B29" s="51" t="s">
        <v>19</v>
      </c>
      <c r="C29" s="52">
        <v>745179.54</v>
      </c>
      <c r="D29" s="52">
        <v>567212.82999999996</v>
      </c>
      <c r="E29" s="47">
        <v>177966.71000000008</v>
      </c>
      <c r="F29" s="48" t="s">
        <v>156</v>
      </c>
      <c r="G29" s="49" t="s">
        <v>168</v>
      </c>
      <c r="H29" s="53">
        <f t="shared" si="0"/>
        <v>0.36890955681113624</v>
      </c>
    </row>
    <row r="30" spans="1:8" ht="98.4" customHeight="1">
      <c r="A30" s="70">
        <v>22</v>
      </c>
      <c r="B30" s="51" t="s">
        <v>20</v>
      </c>
      <c r="C30" s="52">
        <v>493474.37</v>
      </c>
      <c r="D30" s="52">
        <v>356706.2</v>
      </c>
      <c r="E30" s="47">
        <v>136768.16999999998</v>
      </c>
      <c r="F30" s="48" t="s">
        <v>156</v>
      </c>
      <c r="G30" s="49" t="s">
        <v>168</v>
      </c>
      <c r="H30" s="53">
        <f t="shared" si="0"/>
        <v>0.23199814812684075</v>
      </c>
    </row>
    <row r="31" spans="1:8" ht="102" customHeight="1">
      <c r="A31" s="70">
        <v>23</v>
      </c>
      <c r="B31" s="51" t="s">
        <v>21</v>
      </c>
      <c r="C31" s="52">
        <v>478697.7</v>
      </c>
      <c r="D31" s="52">
        <v>340819.11000000004</v>
      </c>
      <c r="E31" s="47">
        <v>137878.58999999997</v>
      </c>
      <c r="F31" s="48" t="s">
        <v>156</v>
      </c>
      <c r="G31" s="49" t="s">
        <v>168</v>
      </c>
      <c r="H31" s="53">
        <f t="shared" si="0"/>
        <v>0.2216653435410936</v>
      </c>
    </row>
    <row r="32" spans="1:8" ht="98.4" customHeight="1">
      <c r="A32" s="70">
        <v>24</v>
      </c>
      <c r="B32" s="51" t="s">
        <v>22</v>
      </c>
      <c r="C32" s="52">
        <v>826723.5</v>
      </c>
      <c r="D32" s="52">
        <v>595647.05000000005</v>
      </c>
      <c r="E32" s="47">
        <v>231076.44999999995</v>
      </c>
      <c r="F32" s="48" t="s">
        <v>156</v>
      </c>
      <c r="G32" s="49" t="s">
        <v>168</v>
      </c>
      <c r="H32" s="53">
        <f t="shared" si="0"/>
        <v>0.38740288937286693</v>
      </c>
    </row>
    <row r="33" spans="1:8" ht="97.8" customHeight="1">
      <c r="A33" s="70">
        <v>25</v>
      </c>
      <c r="B33" s="51" t="s">
        <v>23</v>
      </c>
      <c r="C33" s="52">
        <v>852790.66</v>
      </c>
      <c r="D33" s="52">
        <v>611689.84</v>
      </c>
      <c r="E33" s="47">
        <v>241100.82000000007</v>
      </c>
      <c r="F33" s="48" t="s">
        <v>156</v>
      </c>
      <c r="G33" s="49" t="s">
        <v>168</v>
      </c>
      <c r="H33" s="53">
        <f t="shared" si="0"/>
        <v>0.39783695968279642</v>
      </c>
    </row>
    <row r="34" spans="1:8" ht="98.4" customHeight="1">
      <c r="A34" s="70">
        <v>26</v>
      </c>
      <c r="B34" s="51" t="s">
        <v>24</v>
      </c>
      <c r="C34" s="52">
        <v>835865.5</v>
      </c>
      <c r="D34" s="52">
        <v>598082.89</v>
      </c>
      <c r="E34" s="47">
        <v>237782.61</v>
      </c>
      <c r="F34" s="48" t="s">
        <v>156</v>
      </c>
      <c r="G34" s="49" t="s">
        <v>168</v>
      </c>
      <c r="H34" s="53">
        <f t="shared" si="0"/>
        <v>0.38898713536896473</v>
      </c>
    </row>
    <row r="35" spans="1:8" ht="95.4" customHeight="1">
      <c r="A35" s="70">
        <v>27</v>
      </c>
      <c r="B35" s="51" t="s">
        <v>25</v>
      </c>
      <c r="C35" s="52">
        <v>448870.63</v>
      </c>
      <c r="D35" s="52">
        <v>321965.88</v>
      </c>
      <c r="E35" s="47">
        <v>126904.75</v>
      </c>
      <c r="F35" s="48" t="s">
        <v>156</v>
      </c>
      <c r="G35" s="49" t="s">
        <v>168</v>
      </c>
      <c r="H35" s="53">
        <f t="shared" si="0"/>
        <v>0.2094033911382214</v>
      </c>
    </row>
    <row r="36" spans="1:8" ht="94.8" customHeight="1">
      <c r="A36" s="70">
        <v>28</v>
      </c>
      <c r="B36" s="51" t="s">
        <v>26</v>
      </c>
      <c r="C36" s="52">
        <v>287218.71000000002</v>
      </c>
      <c r="D36" s="53">
        <v>204481.39</v>
      </c>
      <c r="E36" s="47">
        <v>82737.320000000007</v>
      </c>
      <c r="F36" s="48" t="s">
        <v>156</v>
      </c>
      <c r="G36" s="49" t="s">
        <v>168</v>
      </c>
      <c r="H36" s="53">
        <f t="shared" si="0"/>
        <v>0.13299265279493963</v>
      </c>
    </row>
    <row r="37" spans="1:8" ht="98.4" customHeight="1">
      <c r="A37" s="70">
        <v>29</v>
      </c>
      <c r="B37" s="51" t="s">
        <v>27</v>
      </c>
      <c r="C37" s="52">
        <v>1264322.6200000001</v>
      </c>
      <c r="D37" s="52">
        <v>906873.12</v>
      </c>
      <c r="E37" s="47">
        <v>357449.50000000012</v>
      </c>
      <c r="F37" s="48" t="s">
        <v>156</v>
      </c>
      <c r="G37" s="49" t="s">
        <v>168</v>
      </c>
      <c r="H37" s="53">
        <f t="shared" si="0"/>
        <v>0.58982121540362975</v>
      </c>
    </row>
    <row r="38" spans="1:8" ht="96.6" customHeight="1">
      <c r="A38" s="70"/>
      <c r="B38" s="51" t="s">
        <v>28</v>
      </c>
      <c r="C38" s="52">
        <v>1522390.34</v>
      </c>
      <c r="D38" s="52">
        <v>1096868.6299999999</v>
      </c>
      <c r="E38" s="47">
        <v>425521.7100000002</v>
      </c>
      <c r="F38" s="48" t="s">
        <v>156</v>
      </c>
      <c r="G38" s="49" t="s">
        <v>168</v>
      </c>
      <c r="H38" s="53">
        <f t="shared" si="0"/>
        <v>0.71339239659536302</v>
      </c>
    </row>
    <row r="39" spans="1:8" ht="97.8" customHeight="1">
      <c r="A39" s="70">
        <v>30</v>
      </c>
      <c r="B39" s="51" t="s">
        <v>29</v>
      </c>
      <c r="C39" s="52">
        <v>983020.7</v>
      </c>
      <c r="D39" s="52">
        <v>722681.73</v>
      </c>
      <c r="E39" s="47">
        <v>260338.96999999997</v>
      </c>
      <c r="F39" s="48" t="s">
        <v>156</v>
      </c>
      <c r="G39" s="49" t="s">
        <v>168</v>
      </c>
      <c r="H39" s="53">
        <f t="shared" si="0"/>
        <v>0.4700249758627732</v>
      </c>
    </row>
    <row r="40" spans="1:8" ht="97.8" customHeight="1">
      <c r="A40" s="70">
        <v>31</v>
      </c>
      <c r="B40" s="51" t="s">
        <v>30</v>
      </c>
      <c r="C40" s="52">
        <v>393042</v>
      </c>
      <c r="D40" s="52">
        <v>279837.48</v>
      </c>
      <c r="E40" s="47">
        <v>113204.52000000002</v>
      </c>
      <c r="F40" s="48" t="s">
        <v>156</v>
      </c>
      <c r="G40" s="49" t="s">
        <v>168</v>
      </c>
      <c r="H40" s="53">
        <f t="shared" si="0"/>
        <v>0.18200350074229671</v>
      </c>
    </row>
    <row r="41" spans="1:8" ht="96.6" customHeight="1">
      <c r="A41" s="70">
        <v>32</v>
      </c>
      <c r="B41" s="51" t="s">
        <v>31</v>
      </c>
      <c r="C41" s="52">
        <v>287304.26</v>
      </c>
      <c r="D41" s="52">
        <v>204546.83000000002</v>
      </c>
      <c r="E41" s="47">
        <v>82757.429999999993</v>
      </c>
      <c r="F41" s="48" t="s">
        <v>156</v>
      </c>
      <c r="G41" s="49" t="s">
        <v>168</v>
      </c>
      <c r="H41" s="53">
        <f t="shared" si="0"/>
        <v>0.13303521431703658</v>
      </c>
    </row>
    <row r="42" spans="1:8" ht="97.8" customHeight="1">
      <c r="A42" s="70">
        <v>33</v>
      </c>
      <c r="B42" s="51" t="s">
        <v>32</v>
      </c>
      <c r="C42" s="52">
        <v>424383.54</v>
      </c>
      <c r="D42" s="52">
        <v>306765.61</v>
      </c>
      <c r="E42" s="47">
        <v>117617.93</v>
      </c>
      <c r="F42" s="48" t="s">
        <v>156</v>
      </c>
      <c r="G42" s="49" t="s">
        <v>168</v>
      </c>
      <c r="H42" s="53">
        <f t="shared" si="0"/>
        <v>0.19951728741748995</v>
      </c>
    </row>
    <row r="43" spans="1:8" ht="97.8" customHeight="1">
      <c r="A43" s="70">
        <v>34</v>
      </c>
      <c r="B43" s="51" t="s">
        <v>33</v>
      </c>
      <c r="C43" s="52">
        <v>287304.26</v>
      </c>
      <c r="D43" s="52">
        <v>204546.83000000002</v>
      </c>
      <c r="E43" s="47">
        <v>82757.429999999993</v>
      </c>
      <c r="F43" s="48" t="s">
        <v>156</v>
      </c>
      <c r="G43" s="49" t="s">
        <v>168</v>
      </c>
      <c r="H43" s="53">
        <f t="shared" si="0"/>
        <v>0.13303521431703658</v>
      </c>
    </row>
    <row r="44" spans="1:8" ht="94.8" customHeight="1">
      <c r="A44" s="70"/>
      <c r="B44" s="51" t="s">
        <v>34</v>
      </c>
      <c r="C44" s="52">
        <v>479293.44</v>
      </c>
      <c r="D44" s="52">
        <v>352359.13</v>
      </c>
      <c r="E44" s="47">
        <v>126934.31</v>
      </c>
      <c r="F44" s="48" t="s">
        <v>156</v>
      </c>
      <c r="G44" s="49" t="s">
        <v>168</v>
      </c>
      <c r="H44" s="53">
        <f t="shared" si="0"/>
        <v>0.22917085723652891</v>
      </c>
    </row>
    <row r="45" spans="1:8" ht="96" customHeight="1">
      <c r="A45" s="70">
        <v>35</v>
      </c>
      <c r="B45" s="51" t="s">
        <v>35</v>
      </c>
      <c r="C45" s="52">
        <v>2758094.62</v>
      </c>
      <c r="D45" s="52">
        <v>1992746.65</v>
      </c>
      <c r="E45" s="47">
        <v>765347.9700000002</v>
      </c>
      <c r="F45" s="48" t="s">
        <v>156</v>
      </c>
      <c r="G45" s="49" t="s">
        <v>168</v>
      </c>
      <c r="H45" s="53">
        <f t="shared" si="0"/>
        <v>1.2960625088264954</v>
      </c>
    </row>
    <row r="46" spans="1:8" ht="97.8" customHeight="1">
      <c r="A46" s="70">
        <v>36</v>
      </c>
      <c r="B46" s="51" t="s">
        <v>36</v>
      </c>
      <c r="C46" s="52">
        <v>478669.54</v>
      </c>
      <c r="D46" s="52">
        <v>340801.03</v>
      </c>
      <c r="E46" s="47">
        <v>137868.50999999995</v>
      </c>
      <c r="F46" s="48" t="s">
        <v>156</v>
      </c>
      <c r="G46" s="49" t="s">
        <v>168</v>
      </c>
      <c r="H46" s="53">
        <f t="shared" si="0"/>
        <v>0.22165358448975628</v>
      </c>
    </row>
    <row r="47" spans="1:8" ht="98.4" customHeight="1">
      <c r="A47" s="70">
        <v>37</v>
      </c>
      <c r="B47" s="51" t="s">
        <v>37</v>
      </c>
      <c r="C47" s="52">
        <v>491618.1</v>
      </c>
      <c r="D47" s="52">
        <v>355822.93</v>
      </c>
      <c r="E47" s="47">
        <v>135795.16999999998</v>
      </c>
      <c r="F47" s="48" t="s">
        <v>156</v>
      </c>
      <c r="G47" s="49" t="s">
        <v>168</v>
      </c>
      <c r="H47" s="53">
        <f t="shared" si="0"/>
        <v>0.23142367814483317</v>
      </c>
    </row>
    <row r="48" spans="1:8" ht="99.6" customHeight="1">
      <c r="A48" s="70">
        <v>38</v>
      </c>
      <c r="B48" s="51" t="s">
        <v>38</v>
      </c>
      <c r="C48" s="52">
        <v>479836.21</v>
      </c>
      <c r="D48" s="52">
        <v>352705.41000000003</v>
      </c>
      <c r="E48" s="47">
        <v>127130.79999999999</v>
      </c>
      <c r="F48" s="48" t="s">
        <v>156</v>
      </c>
      <c r="G48" s="49" t="s">
        <v>168</v>
      </c>
      <c r="H48" s="53">
        <f t="shared" si="0"/>
        <v>0.22939607428835862</v>
      </c>
    </row>
    <row r="49" spans="1:8" ht="97.2" customHeight="1">
      <c r="A49" s="70">
        <v>39</v>
      </c>
      <c r="B49" s="51" t="s">
        <v>39</v>
      </c>
      <c r="C49" s="52">
        <v>287304.26</v>
      </c>
      <c r="D49" s="52">
        <v>204546.83000000002</v>
      </c>
      <c r="E49" s="47">
        <v>82757.429999999993</v>
      </c>
      <c r="F49" s="48" t="s">
        <v>156</v>
      </c>
      <c r="G49" s="49" t="s">
        <v>168</v>
      </c>
      <c r="H49" s="53">
        <f t="shared" si="0"/>
        <v>0.13303521431703658</v>
      </c>
    </row>
    <row r="50" spans="1:8" s="39" customFormat="1" ht="93" customHeight="1">
      <c r="A50" s="70">
        <v>40</v>
      </c>
      <c r="B50" s="51" t="s">
        <v>40</v>
      </c>
      <c r="C50" s="52">
        <v>307809.34000000003</v>
      </c>
      <c r="D50" s="52">
        <v>226302.75</v>
      </c>
      <c r="E50" s="47">
        <v>81506.590000000026</v>
      </c>
      <c r="F50" s="48" t="s">
        <v>156</v>
      </c>
      <c r="G50" s="49" t="s">
        <v>168</v>
      </c>
      <c r="H50" s="53">
        <f t="shared" si="0"/>
        <v>0.14718504729105189</v>
      </c>
    </row>
    <row r="51" spans="1:8" s="39" customFormat="1" ht="100.2" customHeight="1">
      <c r="A51" s="70">
        <v>41</v>
      </c>
      <c r="B51" s="51" t="s">
        <v>41</v>
      </c>
      <c r="C51" s="52">
        <v>501263.03</v>
      </c>
      <c r="D51" s="52">
        <v>362819.8</v>
      </c>
      <c r="E51" s="47">
        <v>138443.23000000004</v>
      </c>
      <c r="F51" s="48" t="s">
        <v>156</v>
      </c>
      <c r="G51" s="49" t="s">
        <v>168</v>
      </c>
      <c r="H51" s="53">
        <f t="shared" si="0"/>
        <v>0.23597437247726769</v>
      </c>
    </row>
    <row r="52" spans="1:8" s="39" customFormat="1" ht="95.4" customHeight="1">
      <c r="A52" s="70">
        <v>42</v>
      </c>
      <c r="B52" s="51" t="s">
        <v>155</v>
      </c>
      <c r="C52" s="52">
        <v>503944.04</v>
      </c>
      <c r="D52" s="52">
        <v>361468.96</v>
      </c>
      <c r="E52" s="47">
        <v>142475.07999999996</v>
      </c>
      <c r="F52" s="48" t="s">
        <v>156</v>
      </c>
      <c r="G52" s="49" t="s">
        <v>168</v>
      </c>
      <c r="H52" s="53">
        <f t="shared" si="0"/>
        <v>0.23509579963940935</v>
      </c>
    </row>
    <row r="53" spans="1:8" s="39" customFormat="1" ht="96.6" customHeight="1">
      <c r="A53" s="44"/>
      <c r="B53" s="51" t="s">
        <v>42</v>
      </c>
      <c r="C53" s="52">
        <v>541179.05000000005</v>
      </c>
      <c r="D53" s="52">
        <v>391189.93</v>
      </c>
      <c r="E53" s="47">
        <v>149989.12000000005</v>
      </c>
      <c r="F53" s="48" t="s">
        <v>156</v>
      </c>
      <c r="G53" s="49" t="s">
        <v>168</v>
      </c>
      <c r="H53" s="53">
        <f t="shared" si="0"/>
        <v>0.25442602154341154</v>
      </c>
    </row>
    <row r="54" spans="1:8" s="39" customFormat="1" ht="46.8" customHeight="1">
      <c r="A54" s="81" t="s">
        <v>188</v>
      </c>
      <c r="B54" s="82"/>
      <c r="C54" s="60">
        <f>SUM(C2:C53)</f>
        <v>68799681.070000008</v>
      </c>
      <c r="D54" s="60">
        <f>SUM(D11:D53)</f>
        <v>20753630.630000003</v>
      </c>
      <c r="E54" s="72">
        <f>SUM(E11:E53)</f>
        <v>8058232.2699999977</v>
      </c>
      <c r="F54" s="73"/>
      <c r="G54" s="74" t="s">
        <v>168</v>
      </c>
      <c r="H54" s="74">
        <f>SUM(H11:H53)</f>
        <v>13.494961336758536</v>
      </c>
    </row>
    <row r="55" spans="1:8" s="39" customFormat="1" ht="24.6" customHeight="1">
      <c r="A55" s="86" t="s">
        <v>189</v>
      </c>
      <c r="B55" s="86"/>
      <c r="C55" s="86"/>
      <c r="D55" s="86"/>
      <c r="E55" s="86"/>
      <c r="F55" s="86"/>
      <c r="G55" s="86"/>
      <c r="H55" s="86"/>
    </row>
    <row r="56" spans="1:8" s="39" customFormat="1" ht="93" customHeight="1">
      <c r="A56" s="28" t="s">
        <v>1</v>
      </c>
      <c r="B56" s="27" t="s">
        <v>2</v>
      </c>
      <c r="C56" s="62" t="s">
        <v>162</v>
      </c>
      <c r="D56" s="62" t="s">
        <v>177</v>
      </c>
      <c r="E56" s="62" t="s">
        <v>176</v>
      </c>
      <c r="F56" s="30" t="s">
        <v>166</v>
      </c>
      <c r="G56" s="29" t="s">
        <v>167</v>
      </c>
      <c r="H56" s="42" t="s">
        <v>180</v>
      </c>
    </row>
    <row r="57" spans="1:8" s="39" customFormat="1" ht="94.8" customHeight="1">
      <c r="A57" s="33">
        <v>43</v>
      </c>
      <c r="B57" s="35" t="s">
        <v>169</v>
      </c>
      <c r="C57" s="34">
        <v>5602761</v>
      </c>
      <c r="D57" s="31">
        <f>C57-E57</f>
        <v>4668519</v>
      </c>
      <c r="E57" s="59">
        <v>934242</v>
      </c>
      <c r="F57" s="37" t="s">
        <v>159</v>
      </c>
      <c r="G57" s="36"/>
      <c r="H57" s="53">
        <f>($D57/$D$63)*100</f>
        <v>3.0363581078629149</v>
      </c>
    </row>
    <row r="58" spans="1:8" ht="97.8" customHeight="1">
      <c r="A58" s="33">
        <v>44</v>
      </c>
      <c r="B58" s="35" t="s">
        <v>170</v>
      </c>
      <c r="C58" s="63">
        <v>1136145</v>
      </c>
      <c r="D58" s="63">
        <v>934242</v>
      </c>
      <c r="E58" s="59">
        <f>C58-D58</f>
        <v>201903</v>
      </c>
      <c r="F58" s="37" t="s">
        <v>160</v>
      </c>
      <c r="G58" s="31" t="s">
        <v>168</v>
      </c>
      <c r="H58" s="53">
        <f>($D58/$D$63)*100</f>
        <v>0.60762166147467012</v>
      </c>
    </row>
    <row r="59" spans="1:8" ht="93.6" customHeight="1">
      <c r="A59" s="33">
        <v>45</v>
      </c>
      <c r="B59" s="35" t="s">
        <v>178</v>
      </c>
      <c r="C59" s="34">
        <v>107089100</v>
      </c>
      <c r="D59" s="34">
        <v>107089100</v>
      </c>
      <c r="E59" s="32">
        <v>0</v>
      </c>
      <c r="F59" s="37" t="s">
        <v>161</v>
      </c>
      <c r="G59" s="31" t="s">
        <v>168</v>
      </c>
      <c r="H59" s="53">
        <f>($D59/$D$63)*100</f>
        <v>69.649680562238785</v>
      </c>
    </row>
    <row r="60" spans="1:8" ht="121.2" customHeight="1">
      <c r="A60" s="33">
        <v>46</v>
      </c>
      <c r="B60" s="35" t="s">
        <v>171</v>
      </c>
      <c r="C60" s="34">
        <v>379740</v>
      </c>
      <c r="D60" s="34">
        <v>379740</v>
      </c>
      <c r="E60" s="59">
        <v>0</v>
      </c>
      <c r="F60" s="37" t="s">
        <v>164</v>
      </c>
      <c r="G60" s="31" t="s">
        <v>168</v>
      </c>
      <c r="H60" s="53">
        <f>($D60/$D$63)*100</f>
        <v>0.24697910148376032</v>
      </c>
    </row>
    <row r="61" spans="1:8" ht="46.2" customHeight="1">
      <c r="A61" s="75" t="s">
        <v>190</v>
      </c>
      <c r="B61" s="77"/>
      <c r="C61" s="71">
        <f>SUM(C57:C60)</f>
        <v>114207746</v>
      </c>
      <c r="D61" s="71">
        <f t="shared" ref="D61:E61" si="1">SUM(D57:D60)</f>
        <v>113071601</v>
      </c>
      <c r="E61" s="71">
        <f t="shared" si="1"/>
        <v>1136145</v>
      </c>
      <c r="F61" s="29"/>
      <c r="G61" s="36"/>
      <c r="H61" s="72">
        <f>($D61/$D$63)*100</f>
        <v>73.540639433060136</v>
      </c>
    </row>
    <row r="62" spans="1:8" s="39" customFormat="1" ht="54" customHeight="1">
      <c r="A62" s="75" t="s">
        <v>181</v>
      </c>
      <c r="B62" s="76"/>
      <c r="C62" s="76"/>
      <c r="D62" s="76"/>
      <c r="E62" s="76"/>
      <c r="F62" s="76"/>
      <c r="G62" s="76"/>
      <c r="H62" s="77"/>
    </row>
    <row r="63" spans="1:8" ht="24.6" customHeight="1">
      <c r="A63" s="75" t="s">
        <v>175</v>
      </c>
      <c r="B63" s="77"/>
      <c r="C63" s="71">
        <f>C61+C8+C54</f>
        <v>203001336.15000001</v>
      </c>
      <c r="D63" s="71">
        <f>D61+D8+D54</f>
        <v>153753899.71000001</v>
      </c>
      <c r="E63" s="71">
        <f>E61+E8+E54</f>
        <v>9259618.2699999977</v>
      </c>
      <c r="F63" s="29"/>
      <c r="G63" s="36"/>
      <c r="H63" s="72">
        <f>($D63/$D$63)*100</f>
        <v>100</v>
      </c>
    </row>
    <row r="64" spans="1:8" s="39" customFormat="1" ht="28.2" customHeight="1">
      <c r="A64" s="75" t="s">
        <v>186</v>
      </c>
      <c r="B64" s="76"/>
      <c r="C64" s="76"/>
      <c r="D64" s="76"/>
      <c r="E64" s="76"/>
      <c r="F64" s="76"/>
      <c r="G64" s="76"/>
      <c r="H64" s="77"/>
    </row>
    <row r="65" spans="1:8" ht="58.2" customHeight="1">
      <c r="A65" s="70"/>
      <c r="B65" s="35" t="s">
        <v>183</v>
      </c>
      <c r="C65" s="34">
        <v>89454430</v>
      </c>
      <c r="D65" s="78" t="s">
        <v>179</v>
      </c>
      <c r="E65" s="79"/>
      <c r="F65" s="79"/>
      <c r="G65" s="80"/>
      <c r="H65" s="53"/>
    </row>
    <row r="66" spans="1:8" s="54" customFormat="1">
      <c r="A66" s="55"/>
      <c r="B66" s="40"/>
      <c r="C66" s="56"/>
      <c r="D66" s="57"/>
      <c r="E66" s="61"/>
      <c r="F66" s="40"/>
    </row>
    <row r="67" spans="1:8" s="54" customFormat="1">
      <c r="A67" s="55"/>
      <c r="B67" s="40"/>
      <c r="C67" s="56"/>
      <c r="D67" s="57"/>
      <c r="E67" s="61"/>
      <c r="F67" s="40"/>
    </row>
    <row r="68" spans="1:8" s="54" customFormat="1">
      <c r="A68" s="55"/>
      <c r="B68" s="40"/>
      <c r="C68" s="56"/>
      <c r="D68" s="57"/>
      <c r="E68" s="61"/>
      <c r="F68" s="40"/>
    </row>
    <row r="69" spans="1:8" s="54" customFormat="1">
      <c r="A69" s="55"/>
      <c r="B69" s="40"/>
      <c r="C69" s="56"/>
      <c r="D69" s="57"/>
      <c r="E69" s="61"/>
      <c r="F69" s="40"/>
    </row>
    <row r="70" spans="1:8" s="54" customFormat="1">
      <c r="A70" s="55"/>
      <c r="B70" s="40"/>
      <c r="C70" s="56"/>
      <c r="D70" s="57"/>
      <c r="E70" s="61"/>
      <c r="F70" s="40"/>
    </row>
    <row r="71" spans="1:8" s="54" customFormat="1">
      <c r="A71" s="55"/>
      <c r="B71" s="40"/>
      <c r="C71" s="57"/>
      <c r="D71" s="57"/>
      <c r="E71" s="61"/>
      <c r="F71" s="40"/>
    </row>
    <row r="72" spans="1:8" s="54" customFormat="1">
      <c r="A72" s="55"/>
      <c r="B72" s="40"/>
      <c r="C72" s="57"/>
      <c r="D72" s="57"/>
      <c r="E72" s="61"/>
      <c r="F72" s="40"/>
    </row>
    <row r="73" spans="1:8" s="54" customFormat="1">
      <c r="A73" s="55"/>
      <c r="B73" s="40"/>
      <c r="C73" s="57"/>
      <c r="D73" s="57"/>
      <c r="E73" s="61"/>
      <c r="F73" s="40"/>
    </row>
    <row r="74" spans="1:8" s="54" customFormat="1">
      <c r="A74" s="55"/>
      <c r="B74" s="40"/>
      <c r="C74" s="57"/>
      <c r="D74" s="57"/>
      <c r="E74" s="61"/>
      <c r="F74" s="40"/>
    </row>
    <row r="75" spans="1:8" s="54" customFormat="1">
      <c r="A75" s="55"/>
      <c r="C75" s="57"/>
      <c r="D75" s="57"/>
      <c r="E75" s="57"/>
    </row>
    <row r="76" spans="1:8" s="54" customFormat="1">
      <c r="A76" s="55"/>
      <c r="C76" s="57"/>
      <c r="D76" s="57"/>
      <c r="E76" s="57"/>
    </row>
    <row r="77" spans="1:8" s="54" customFormat="1">
      <c r="A77" s="55"/>
      <c r="C77" s="57"/>
      <c r="D77" s="57"/>
      <c r="E77" s="57"/>
    </row>
    <row r="78" spans="1:8" s="54" customFormat="1">
      <c r="A78" s="55"/>
      <c r="C78" s="57"/>
      <c r="D78" s="57"/>
      <c r="E78" s="57"/>
    </row>
    <row r="79" spans="1:8" s="54" customFormat="1">
      <c r="A79" s="55"/>
      <c r="C79" s="57"/>
      <c r="D79" s="57"/>
      <c r="E79" s="57"/>
    </row>
    <row r="80" spans="1:8" s="54" customFormat="1">
      <c r="A80" s="55"/>
      <c r="C80" s="57"/>
      <c r="D80" s="57"/>
      <c r="E80" s="57"/>
    </row>
    <row r="81" spans="1:5" s="54" customFormat="1">
      <c r="A81" s="55"/>
      <c r="C81" s="57"/>
      <c r="D81" s="57"/>
      <c r="E81" s="57"/>
    </row>
    <row r="82" spans="1:5" s="54" customFormat="1">
      <c r="A82" s="55"/>
      <c r="C82" s="57"/>
      <c r="D82" s="57"/>
      <c r="E82" s="57"/>
    </row>
    <row r="83" spans="1:5" s="54" customFormat="1">
      <c r="A83" s="55"/>
      <c r="C83" s="57"/>
      <c r="D83" s="57"/>
      <c r="E83" s="57"/>
    </row>
    <row r="84" spans="1:5" s="54" customFormat="1">
      <c r="A84" s="55"/>
      <c r="C84" s="57"/>
      <c r="D84" s="57"/>
      <c r="E84" s="57"/>
    </row>
    <row r="85" spans="1:5" s="54" customFormat="1">
      <c r="A85" s="55"/>
      <c r="C85" s="57"/>
      <c r="D85" s="57"/>
      <c r="E85" s="57"/>
    </row>
    <row r="86" spans="1:5" s="54" customFormat="1">
      <c r="A86" s="55"/>
      <c r="C86" s="57"/>
      <c r="D86" s="57"/>
      <c r="E86" s="57"/>
    </row>
  </sheetData>
  <mergeCells count="12">
    <mergeCell ref="A2:H2"/>
    <mergeCell ref="A1:H1"/>
    <mergeCell ref="A3:H3"/>
    <mergeCell ref="A8:B8"/>
    <mergeCell ref="A55:H55"/>
    <mergeCell ref="A64:H64"/>
    <mergeCell ref="D65:G65"/>
    <mergeCell ref="A9:H9"/>
    <mergeCell ref="A54:B54"/>
    <mergeCell ref="A63:B63"/>
    <mergeCell ref="A61:B61"/>
    <mergeCell ref="A62:H62"/>
  </mergeCells>
  <pageMargins left="0" right="0" top="0.25" bottom="0"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workbookViewId="0">
      <selection activeCell="D4" sqref="D4:D6"/>
    </sheetView>
  </sheetViews>
  <sheetFormatPr defaultRowHeight="14.4"/>
  <cols>
    <col min="2" max="2" width="26" customWidth="1"/>
    <col min="3" max="3" width="24.5546875" customWidth="1"/>
    <col min="4" max="4" width="18" customWidth="1"/>
    <col min="5" max="5" width="12" customWidth="1"/>
    <col min="6" max="6" width="35.21875" customWidth="1"/>
    <col min="7" max="7" width="10.77734375" customWidth="1"/>
    <col min="8" max="8" width="10.21875" customWidth="1"/>
    <col min="9" max="9" width="19" customWidth="1"/>
    <col min="10" max="10" width="16.5546875" customWidth="1"/>
  </cols>
  <sheetData>
    <row r="1" spans="1:11">
      <c r="A1" s="1" t="s">
        <v>44</v>
      </c>
      <c r="B1" s="1" t="s">
        <v>45</v>
      </c>
      <c r="C1" s="1" t="s">
        <v>46</v>
      </c>
      <c r="D1" s="1" t="s">
        <v>47</v>
      </c>
      <c r="E1" s="1" t="s">
        <v>48</v>
      </c>
      <c r="F1" s="1" t="s">
        <v>49</v>
      </c>
      <c r="G1" s="1" t="s">
        <v>50</v>
      </c>
      <c r="H1" s="1" t="s">
        <v>51</v>
      </c>
      <c r="I1" s="1" t="s">
        <v>52</v>
      </c>
      <c r="J1" s="1" t="s">
        <v>53</v>
      </c>
      <c r="K1" s="1"/>
    </row>
    <row r="2" spans="1:11">
      <c r="A2" s="3"/>
      <c r="B2" s="4"/>
      <c r="C2" s="1"/>
      <c r="D2" s="4" t="s">
        <v>54</v>
      </c>
      <c r="E2" s="4"/>
      <c r="F2" s="4" t="s">
        <v>55</v>
      </c>
      <c r="G2" s="4"/>
      <c r="H2" s="4"/>
      <c r="I2" s="4"/>
      <c r="J2" s="4"/>
      <c r="K2" s="2"/>
    </row>
    <row r="3" spans="1:11">
      <c r="A3" s="1">
        <v>1</v>
      </c>
      <c r="B3" s="5" t="s">
        <v>56</v>
      </c>
      <c r="C3" t="s">
        <v>57</v>
      </c>
      <c r="D3" s="1" t="s">
        <v>58</v>
      </c>
      <c r="E3" s="1" t="s">
        <v>59</v>
      </c>
      <c r="F3" s="1" t="s">
        <v>60</v>
      </c>
      <c r="G3" s="6">
        <v>2060</v>
      </c>
      <c r="H3" s="1">
        <v>65</v>
      </c>
      <c r="I3" s="7" t="s">
        <v>61</v>
      </c>
      <c r="J3" s="8">
        <v>2125</v>
      </c>
      <c r="K3" s="2"/>
    </row>
    <row r="4" spans="1:11">
      <c r="A4" s="1">
        <v>2</v>
      </c>
      <c r="B4" s="1" t="s">
        <v>62</v>
      </c>
      <c r="C4" s="1" t="s">
        <v>63</v>
      </c>
      <c r="D4" s="6">
        <v>994072</v>
      </c>
      <c r="E4" s="6">
        <v>333939</v>
      </c>
      <c r="F4" s="1" t="s">
        <v>60</v>
      </c>
      <c r="G4" s="9" t="s">
        <v>64</v>
      </c>
      <c r="H4" s="1" t="s">
        <v>65</v>
      </c>
      <c r="I4" s="3" t="s">
        <v>61</v>
      </c>
      <c r="J4" s="8">
        <v>1328011</v>
      </c>
      <c r="K4" s="2"/>
    </row>
    <row r="5" spans="1:11">
      <c r="A5" s="1">
        <v>3</v>
      </c>
      <c r="B5" s="10" t="s">
        <v>66</v>
      </c>
      <c r="C5" s="1" t="s">
        <v>67</v>
      </c>
      <c r="D5" s="6">
        <v>295855</v>
      </c>
      <c r="E5" s="1" t="s">
        <v>68</v>
      </c>
      <c r="F5" s="1" t="s">
        <v>60</v>
      </c>
      <c r="G5" s="11" t="s">
        <v>69</v>
      </c>
      <c r="H5" s="1" t="s">
        <v>65</v>
      </c>
      <c r="I5" s="3" t="s">
        <v>61</v>
      </c>
      <c r="J5" s="8">
        <v>295855</v>
      </c>
      <c r="K5" s="2"/>
    </row>
    <row r="6" spans="1:11" ht="15" thickBot="1">
      <c r="A6" s="1">
        <v>4</v>
      </c>
      <c r="B6" s="1" t="s">
        <v>70</v>
      </c>
      <c r="C6" s="1" t="s">
        <v>71</v>
      </c>
      <c r="D6" s="1" t="s">
        <v>72</v>
      </c>
      <c r="E6" s="6">
        <v>5003</v>
      </c>
      <c r="F6" s="1" t="s">
        <v>60</v>
      </c>
      <c r="G6" s="1" t="s">
        <v>69</v>
      </c>
      <c r="H6" s="1" t="s">
        <v>65</v>
      </c>
      <c r="I6" s="3" t="s">
        <v>73</v>
      </c>
      <c r="J6" s="12">
        <v>5003</v>
      </c>
      <c r="K6" s="13"/>
    </row>
    <row r="7" spans="1:11">
      <c r="A7" s="14"/>
      <c r="B7" s="14"/>
    </row>
    <row r="9" spans="1:11">
      <c r="A9" s="1" t="s">
        <v>74</v>
      </c>
      <c r="B9" s="1" t="s">
        <v>45</v>
      </c>
      <c r="C9" s="1" t="s">
        <v>46</v>
      </c>
      <c r="D9" s="1" t="s">
        <v>47</v>
      </c>
      <c r="E9" s="1" t="s">
        <v>48</v>
      </c>
      <c r="F9" s="1" t="s">
        <v>75</v>
      </c>
      <c r="G9" s="1" t="s">
        <v>76</v>
      </c>
      <c r="H9" s="1" t="s">
        <v>77</v>
      </c>
      <c r="I9" s="1" t="s">
        <v>52</v>
      </c>
      <c r="J9" s="1" t="s">
        <v>53</v>
      </c>
    </row>
    <row r="10" spans="1:11">
      <c r="A10" s="1">
        <v>5</v>
      </c>
      <c r="B10" s="1" t="s">
        <v>78</v>
      </c>
      <c r="C10" s="1" t="s">
        <v>79</v>
      </c>
      <c r="D10" s="1" t="s">
        <v>80</v>
      </c>
      <c r="E10" s="1" t="s">
        <v>81</v>
      </c>
      <c r="F10" s="1" t="s">
        <v>82</v>
      </c>
      <c r="G10" s="6">
        <v>1757</v>
      </c>
      <c r="H10" s="1" t="s">
        <v>65</v>
      </c>
      <c r="I10" s="1" t="s">
        <v>83</v>
      </c>
      <c r="J10" s="6">
        <v>1757</v>
      </c>
    </row>
    <row r="11" spans="1:11">
      <c r="A11" s="1">
        <v>6</v>
      </c>
      <c r="B11" s="1" t="s">
        <v>84</v>
      </c>
      <c r="C11" s="1" t="s">
        <v>85</v>
      </c>
      <c r="D11" s="1" t="s">
        <v>86</v>
      </c>
      <c r="E11" s="6">
        <v>12086</v>
      </c>
      <c r="F11" s="1" t="s">
        <v>82</v>
      </c>
      <c r="G11" s="1" t="s">
        <v>87</v>
      </c>
      <c r="H11" s="1" t="s">
        <v>65</v>
      </c>
      <c r="I11" s="1" t="s">
        <v>88</v>
      </c>
      <c r="J11" s="6">
        <v>12086</v>
      </c>
    </row>
    <row r="12" spans="1:11">
      <c r="A12" s="1">
        <v>7</v>
      </c>
      <c r="B12" s="1" t="s">
        <v>89</v>
      </c>
      <c r="C12" s="1" t="s">
        <v>85</v>
      </c>
      <c r="D12" s="1" t="s">
        <v>86</v>
      </c>
      <c r="E12" s="1" t="s">
        <v>90</v>
      </c>
      <c r="F12" s="1" t="s">
        <v>91</v>
      </c>
      <c r="G12" s="6">
        <v>19165</v>
      </c>
      <c r="H12" s="1" t="s">
        <v>92</v>
      </c>
      <c r="I12" s="1" t="s">
        <v>83</v>
      </c>
      <c r="J12" s="6">
        <v>19165</v>
      </c>
    </row>
    <row r="13" spans="1:11">
      <c r="A13" s="1">
        <v>8</v>
      </c>
      <c r="B13" s="1" t="s">
        <v>89</v>
      </c>
      <c r="C13" s="15">
        <v>42887</v>
      </c>
      <c r="D13" s="1" t="s">
        <v>80</v>
      </c>
      <c r="E13" s="1" t="s">
        <v>93</v>
      </c>
      <c r="F13" s="1" t="s">
        <v>94</v>
      </c>
      <c r="G13" s="1">
        <v>298</v>
      </c>
      <c r="H13" s="1" t="s">
        <v>92</v>
      </c>
      <c r="I13" s="1" t="s">
        <v>95</v>
      </c>
      <c r="J13" s="1">
        <v>298</v>
      </c>
    </row>
    <row r="14" spans="1:11">
      <c r="A14" s="1">
        <v>9</v>
      </c>
      <c r="B14" s="1" t="s">
        <v>96</v>
      </c>
      <c r="C14" s="1" t="s">
        <v>97</v>
      </c>
      <c r="D14" s="6">
        <v>121968</v>
      </c>
      <c r="E14" s="1" t="s">
        <v>90</v>
      </c>
      <c r="F14" s="1" t="s">
        <v>94</v>
      </c>
      <c r="G14" s="1" t="s">
        <v>92</v>
      </c>
      <c r="H14" s="1" t="s">
        <v>92</v>
      </c>
      <c r="I14" s="1" t="s">
        <v>83</v>
      </c>
      <c r="J14" s="6">
        <v>121968</v>
      </c>
    </row>
    <row r="15" spans="1:11">
      <c r="A15" s="1">
        <v>10</v>
      </c>
      <c r="B15" s="1" t="s">
        <v>98</v>
      </c>
      <c r="C15" s="1" t="s">
        <v>99</v>
      </c>
      <c r="D15" s="1" t="s">
        <v>95</v>
      </c>
      <c r="E15" s="6">
        <v>1439</v>
      </c>
      <c r="F15" s="1" t="s">
        <v>100</v>
      </c>
      <c r="G15" s="1" t="s">
        <v>65</v>
      </c>
      <c r="H15" s="1" t="s">
        <v>92</v>
      </c>
      <c r="I15" s="1" t="s">
        <v>83</v>
      </c>
      <c r="J15" s="6">
        <v>1439</v>
      </c>
    </row>
    <row r="16" spans="1:11">
      <c r="A16" s="3"/>
      <c r="B16" s="4" t="s">
        <v>101</v>
      </c>
      <c r="C16" s="2"/>
      <c r="D16" s="6">
        <v>1411895</v>
      </c>
      <c r="E16" s="6">
        <v>352467</v>
      </c>
      <c r="F16" s="1" t="s">
        <v>100</v>
      </c>
      <c r="G16" s="6">
        <v>23280</v>
      </c>
      <c r="H16" s="1">
        <v>65</v>
      </c>
      <c r="I16" s="1" t="s">
        <v>95</v>
      </c>
      <c r="J16" s="6">
        <v>1787707</v>
      </c>
    </row>
    <row r="17" spans="1:10">
      <c r="A17" s="3"/>
      <c r="B17" s="16"/>
      <c r="C17" s="4"/>
      <c r="D17" s="4" t="s">
        <v>102</v>
      </c>
      <c r="E17" s="4"/>
      <c r="F17" s="4"/>
      <c r="G17" s="4"/>
      <c r="H17" s="4"/>
      <c r="I17" s="16"/>
      <c r="J17" s="2"/>
    </row>
    <row r="18" spans="1:10">
      <c r="A18" s="1">
        <v>11</v>
      </c>
      <c r="B18" s="1" t="s">
        <v>103</v>
      </c>
      <c r="C18" s="1" t="s">
        <v>104</v>
      </c>
      <c r="D18" s="6">
        <v>39868</v>
      </c>
      <c r="E18" s="1" t="s">
        <v>105</v>
      </c>
      <c r="F18" s="1" t="s">
        <v>106</v>
      </c>
      <c r="G18" s="5" t="s">
        <v>107</v>
      </c>
      <c r="H18" s="5" t="s">
        <v>108</v>
      </c>
      <c r="I18" s="5" t="s">
        <v>108</v>
      </c>
      <c r="J18" s="6">
        <v>39868</v>
      </c>
    </row>
    <row r="19" spans="1:10">
      <c r="A19" s="1">
        <v>12</v>
      </c>
      <c r="B19" s="1" t="s">
        <v>96</v>
      </c>
      <c r="C19" s="1" t="s">
        <v>109</v>
      </c>
      <c r="D19" s="6">
        <v>711480</v>
      </c>
      <c r="E19" s="1" t="s">
        <v>110</v>
      </c>
      <c r="F19" s="1" t="s">
        <v>111</v>
      </c>
      <c r="G19" s="5" t="s">
        <v>107</v>
      </c>
      <c r="H19" s="5" t="s">
        <v>107</v>
      </c>
      <c r="I19" s="5" t="s">
        <v>107</v>
      </c>
      <c r="J19" s="6">
        <v>711480</v>
      </c>
    </row>
    <row r="20" spans="1:10">
      <c r="A20" s="1">
        <v>13</v>
      </c>
      <c r="B20" s="1" t="s">
        <v>112</v>
      </c>
      <c r="C20" s="1" t="s">
        <v>113</v>
      </c>
      <c r="D20" s="1" t="s">
        <v>114</v>
      </c>
      <c r="E20" s="6">
        <v>3509</v>
      </c>
      <c r="F20" s="1" t="s">
        <v>115</v>
      </c>
      <c r="G20" s="5" t="s">
        <v>107</v>
      </c>
      <c r="H20" s="5" t="s">
        <v>107</v>
      </c>
      <c r="I20" s="5" t="s">
        <v>107</v>
      </c>
      <c r="J20" s="6">
        <v>3509</v>
      </c>
    </row>
    <row r="21" spans="1:10">
      <c r="A21" s="1">
        <v>14</v>
      </c>
      <c r="B21" s="1" t="s">
        <v>89</v>
      </c>
      <c r="C21" s="1" t="s">
        <v>113</v>
      </c>
      <c r="D21" s="1" t="s">
        <v>114</v>
      </c>
      <c r="E21" s="1" t="s">
        <v>110</v>
      </c>
      <c r="F21" s="1" t="s">
        <v>115</v>
      </c>
      <c r="G21" s="6">
        <v>2665</v>
      </c>
      <c r="H21" s="5" t="s">
        <v>107</v>
      </c>
      <c r="I21" s="5" t="s">
        <v>107</v>
      </c>
      <c r="J21" s="6">
        <v>2665</v>
      </c>
    </row>
    <row r="22" spans="1:10">
      <c r="A22" s="17"/>
      <c r="B22" s="16" t="s">
        <v>116</v>
      </c>
      <c r="C22" s="18"/>
      <c r="D22" s="6">
        <v>751348</v>
      </c>
      <c r="E22" s="6">
        <v>3509</v>
      </c>
      <c r="F22" s="19" t="s">
        <v>117</v>
      </c>
      <c r="G22" s="6">
        <v>2665</v>
      </c>
      <c r="H22" s="1" t="s">
        <v>118</v>
      </c>
      <c r="I22" s="1" t="s">
        <v>119</v>
      </c>
      <c r="J22" s="6">
        <v>757522</v>
      </c>
    </row>
    <row r="23" spans="1:10">
      <c r="A23" s="20"/>
      <c r="B23" t="s">
        <v>120</v>
      </c>
      <c r="C23" s="21"/>
      <c r="D23" s="6">
        <v>2163243</v>
      </c>
      <c r="E23" s="6">
        <v>355976</v>
      </c>
      <c r="F23" s="22" t="s">
        <v>121</v>
      </c>
      <c r="G23" s="6">
        <v>25945</v>
      </c>
      <c r="H23" s="1">
        <v>65</v>
      </c>
      <c r="I23" s="1" t="s">
        <v>108</v>
      </c>
      <c r="J23" s="6">
        <v>2545229</v>
      </c>
    </row>
    <row r="24" spans="1:10">
      <c r="A24" s="22"/>
      <c r="B24" s="23"/>
      <c r="C24" s="24"/>
      <c r="D24" s="4" t="s">
        <v>122</v>
      </c>
      <c r="E24" s="4"/>
      <c r="F24" s="4"/>
      <c r="G24" s="4"/>
      <c r="H24" s="4"/>
      <c r="I24" s="4"/>
      <c r="J24" s="2"/>
    </row>
    <row r="25" spans="1:10">
      <c r="A25" s="1">
        <v>15</v>
      </c>
      <c r="B25" s="22" t="s">
        <v>123</v>
      </c>
      <c r="C25" t="s">
        <v>124</v>
      </c>
      <c r="D25" s="6">
        <v>1523087</v>
      </c>
      <c r="E25" s="1" t="s">
        <v>125</v>
      </c>
      <c r="F25" s="1" t="s">
        <v>126</v>
      </c>
      <c r="G25" s="1" t="s">
        <v>127</v>
      </c>
      <c r="H25" s="1" t="s">
        <v>118</v>
      </c>
      <c r="I25" s="22" t="s">
        <v>128</v>
      </c>
      <c r="J25" s="25">
        <v>1523087</v>
      </c>
    </row>
    <row r="26" spans="1:10">
      <c r="A26" s="1">
        <v>16</v>
      </c>
      <c r="B26" s="1" t="s">
        <v>129</v>
      </c>
      <c r="C26" s="1" t="s">
        <v>130</v>
      </c>
      <c r="D26" s="1" t="s">
        <v>131</v>
      </c>
      <c r="E26" s="25">
        <v>12951</v>
      </c>
      <c r="F26" s="1" t="s">
        <v>115</v>
      </c>
      <c r="G26" s="1" t="s">
        <v>132</v>
      </c>
      <c r="H26" s="1" t="s">
        <v>133</v>
      </c>
      <c r="I26" s="1" t="s">
        <v>114</v>
      </c>
      <c r="J26" s="6">
        <v>12951</v>
      </c>
    </row>
    <row r="27" spans="1:10">
      <c r="A27" s="1">
        <v>17</v>
      </c>
      <c r="B27" s="1" t="s">
        <v>134</v>
      </c>
      <c r="C27" s="1" t="s">
        <v>135</v>
      </c>
      <c r="D27" s="1" t="s">
        <v>136</v>
      </c>
      <c r="E27" s="1" t="s">
        <v>137</v>
      </c>
      <c r="F27" s="6">
        <v>8327</v>
      </c>
      <c r="G27" s="1" t="s">
        <v>137</v>
      </c>
      <c r="H27" s="1" t="s">
        <v>138</v>
      </c>
      <c r="I27" s="1" t="s">
        <v>114</v>
      </c>
      <c r="J27" s="6">
        <v>8327</v>
      </c>
    </row>
    <row r="28" spans="1:10">
      <c r="A28" s="1">
        <v>18</v>
      </c>
      <c r="B28" s="1" t="s">
        <v>139</v>
      </c>
      <c r="C28" s="1" t="s">
        <v>140</v>
      </c>
      <c r="D28" s="1" t="s">
        <v>141</v>
      </c>
      <c r="E28" s="1" t="s">
        <v>142</v>
      </c>
      <c r="F28" s="6">
        <v>1576</v>
      </c>
      <c r="G28" s="1"/>
      <c r="H28" s="1" t="s">
        <v>137</v>
      </c>
      <c r="I28" s="1" t="s">
        <v>119</v>
      </c>
      <c r="J28" s="6">
        <v>1576</v>
      </c>
    </row>
    <row r="29" spans="1:10">
      <c r="A29" s="1">
        <v>19</v>
      </c>
      <c r="B29" s="1" t="s">
        <v>143</v>
      </c>
      <c r="C29" s="15">
        <v>44348</v>
      </c>
      <c r="D29" s="6">
        <v>87496</v>
      </c>
      <c r="E29" s="1" t="s">
        <v>144</v>
      </c>
      <c r="F29" s="1" t="s">
        <v>145</v>
      </c>
      <c r="G29" s="1" t="s">
        <v>125</v>
      </c>
      <c r="H29" s="1" t="s">
        <v>125</v>
      </c>
      <c r="I29" s="1" t="s">
        <v>114</v>
      </c>
      <c r="J29" s="6">
        <v>87496</v>
      </c>
    </row>
    <row r="30" spans="1:10">
      <c r="A30" s="1">
        <v>20</v>
      </c>
      <c r="B30" s="1" t="s">
        <v>146</v>
      </c>
      <c r="C30" s="1" t="s">
        <v>147</v>
      </c>
      <c r="D30" s="1" t="s">
        <v>148</v>
      </c>
      <c r="E30" s="6">
        <v>3784</v>
      </c>
      <c r="F30" s="1" t="s">
        <v>121</v>
      </c>
      <c r="G30" s="1" t="s">
        <v>149</v>
      </c>
      <c r="H30" s="1" t="s">
        <v>132</v>
      </c>
      <c r="I30" s="1" t="s">
        <v>114</v>
      </c>
      <c r="J30" s="6">
        <v>3784</v>
      </c>
    </row>
    <row r="31" spans="1:10">
      <c r="A31" s="1"/>
      <c r="B31" s="1" t="s">
        <v>150</v>
      </c>
      <c r="C31" s="6">
        <v>1610583</v>
      </c>
      <c r="D31" s="6">
        <v>16735</v>
      </c>
      <c r="E31" s="6">
        <v>9903</v>
      </c>
      <c r="F31" s="1" t="s">
        <v>151</v>
      </c>
      <c r="G31" s="1" t="s">
        <v>125</v>
      </c>
      <c r="H31" s="1" t="s">
        <v>152</v>
      </c>
      <c r="I31" s="1" t="s">
        <v>153</v>
      </c>
      <c r="J31" s="6">
        <v>1637221</v>
      </c>
    </row>
    <row r="32" spans="1:10">
      <c r="B32" s="20" t="s">
        <v>154</v>
      </c>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zoomScale="69" zoomScaleNormal="69" workbookViewId="0">
      <selection sqref="A1:XFD1048576"/>
    </sheetView>
  </sheetViews>
  <sheetFormatPr defaultRowHeight="14.4"/>
  <sheetData/>
  <pageMargins left="0.7" right="0.7" top="0.75" bottom="0.75" header="0.3" footer="0.3"/>
  <pageSetup scale="57"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A7" sqref="A7:A8"/>
    </sheetView>
  </sheetViews>
  <sheetFormatPr defaultRowHeight="14.4"/>
  <cols>
    <col min="1" max="1" width="10.5546875" bestFit="1" customWidth="1"/>
  </cols>
  <sheetData>
    <row r="1" spans="1:1">
      <c r="A1" s="26"/>
    </row>
    <row r="2" spans="1:1">
      <c r="A2">
        <v>425403</v>
      </c>
    </row>
    <row r="3" spans="1:1">
      <c r="A3">
        <v>3942</v>
      </c>
    </row>
    <row r="4" spans="1:1">
      <c r="A4">
        <v>15279</v>
      </c>
    </row>
    <row r="5" spans="1:1">
      <c r="A5">
        <v>15708</v>
      </c>
    </row>
    <row r="6" spans="1:1">
      <c r="A6">
        <v>4400</v>
      </c>
    </row>
    <row r="7" spans="1:1">
      <c r="A7">
        <v>56853</v>
      </c>
    </row>
    <row r="8" spans="1:1">
      <c r="A8">
        <v>10234</v>
      </c>
    </row>
    <row r="9" spans="1:1">
      <c r="A9" s="26">
        <v>1137052</v>
      </c>
    </row>
    <row r="10" spans="1:1">
      <c r="A10">
        <f>SUM(A2:A9)</f>
        <v>1668871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Sheet1</vt:lpstr>
      <vt:lpstr>Sheet2</vt:lpstr>
      <vt:lpstr>Sheet3</vt:lpstr>
      <vt:lpstr>Sheet4</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JAYASHREE S IYER</cp:lastModifiedBy>
  <cp:lastPrinted>2025-07-01T11:30:56Z</cp:lastPrinted>
  <dcterms:created xsi:type="dcterms:W3CDTF">2024-10-04T22:02:00Z</dcterms:created>
  <dcterms:modified xsi:type="dcterms:W3CDTF">2025-07-08T12:39:59Z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24314E10634E4D339585616C90F38178_12</vt:lpwstr>
  </property>
  <property fmtid="{D5CDD505-2E9C-101B-9397-08002B2CF9AE}" pid="3" name="KSOProductBuildVer">
    <vt:lpwstr>1033-12.2.0.17562</vt:lpwstr>
  </property>
</Properties>
</file>